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371" windowWidth="10320" windowHeight="9615" activeTab="4"/>
  </bookViews>
  <sheets>
    <sheet name="MŠ-60_3.starts" sheetId="1" r:id="rId1"/>
    <sheet name="MŠ-3X20_3.starts" sheetId="2" r:id="rId2"/>
    <sheet name="MP-60_3.starts" sheetId="3" r:id="rId3"/>
    <sheet name="MP RP-30+30_3.starts " sheetId="4" r:id="rId4"/>
    <sheet name="Mil.Ātrš_3.starts" sheetId="5" r:id="rId5"/>
  </sheets>
  <definedNames>
    <definedName name="_xlnm.Print_Titles" localSheetId="0">'MŠ-60_3.starts'!$3:$3</definedName>
  </definedNames>
  <calcPr fullCalcOnLoad="1"/>
</workbook>
</file>

<file path=xl/sharedStrings.xml><?xml version="1.0" encoding="utf-8"?>
<sst xmlns="http://schemas.openxmlformats.org/spreadsheetml/2006/main" count="346" uniqueCount="171">
  <si>
    <t>UZVĀRDS VĀRDS</t>
  </si>
  <si>
    <t>DZ.G</t>
  </si>
  <si>
    <t>GUBENKO LUDMILA</t>
  </si>
  <si>
    <t>BEĻIKOVA LUDMILA</t>
  </si>
  <si>
    <t>PĒTERSONE LAILA</t>
  </si>
  <si>
    <t>VOLONCĒVIČS ALEKSANDRS</t>
  </si>
  <si>
    <t>ZS 17. PABN</t>
  </si>
  <si>
    <t>BALODIS RAIVIS</t>
  </si>
  <si>
    <t>BALANAS INGŪNA</t>
  </si>
  <si>
    <t>DUBOVS TĀLIVALDIS</t>
  </si>
  <si>
    <t>ANDREICĒNS PĒTERIS</t>
  </si>
  <si>
    <t>DIMANTS JĀNIS</t>
  </si>
  <si>
    <t>LIEPĀJAS RAJ. SP.SK.</t>
  </si>
  <si>
    <t>FRĪDENBERGA ILZE</t>
  </si>
  <si>
    <t>FRĪDENBERGS RIHARDS</t>
  </si>
  <si>
    <t>ĶINĒNS TOMS</t>
  </si>
  <si>
    <t>PETROVSKA DACE</t>
  </si>
  <si>
    <t>SKUDRĪTE MADARA</t>
  </si>
  <si>
    <t>ĻAUDAMS MATĪSS</t>
  </si>
  <si>
    <t>FILIPĒNOKS ĒRIKS</t>
  </si>
  <si>
    <t>IND.</t>
  </si>
  <si>
    <t>DROŠĪBAS POLICIJA</t>
  </si>
  <si>
    <t>KLEMENTJEVS GENĀDIJS</t>
  </si>
  <si>
    <t>DAUGAVPILS BJSS</t>
  </si>
  <si>
    <t>ZILS JEVGENIJS</t>
  </si>
  <si>
    <t>VELIČKO RUDOLFS</t>
  </si>
  <si>
    <t>VASIĻJEVS DMITRIJS</t>
  </si>
  <si>
    <t>LEONOVS VASĪLIJS</t>
  </si>
  <si>
    <t>VAGALE ARTA</t>
  </si>
  <si>
    <t>HMELEVSKA JELIZAVETA</t>
  </si>
  <si>
    <t>ZĪLE EDUARDS</t>
  </si>
  <si>
    <t>GRIGORJEVS ARTJOMS</t>
  </si>
  <si>
    <t>SNEŽKOVS SERGEJS</t>
  </si>
  <si>
    <t>GRIBUSTS IGORS</t>
  </si>
  <si>
    <t>BLUMBERGS ERVĪNS</t>
  </si>
  <si>
    <t>VASIĻJEVS ANDREJS</t>
  </si>
  <si>
    <t>VADIMS PEROVS</t>
  </si>
  <si>
    <t>DEMENTJEVA ANDRA</t>
  </si>
  <si>
    <t>KĻEŠŅINS DMITRIJS</t>
  </si>
  <si>
    <t>DOBELES RAJ. SP. SK.</t>
  </si>
  <si>
    <t>MAŽULE LAURA</t>
  </si>
  <si>
    <t>LATIŠS EMĪLS</t>
  </si>
  <si>
    <t>CELMIŅŠ VILNIS</t>
  </si>
  <si>
    <t>ZS STUDENTU BATALJONS</t>
  </si>
  <si>
    <t>JANSONS MAREKS</t>
  </si>
  <si>
    <t>JANSONE DŽENETA</t>
  </si>
  <si>
    <t>VILĪTIS EDGARS</t>
  </si>
  <si>
    <t>VALDENS MODRIS</t>
  </si>
  <si>
    <t>ŽUKOVA JEVGĒNIJA</t>
  </si>
  <si>
    <t>BLANKA ILZE</t>
  </si>
  <si>
    <t>BIRKMANE ANCE</t>
  </si>
  <si>
    <t>ROZENTĀLBERGS ĢIRTS</t>
  </si>
  <si>
    <t>DOMBROVSKA NADEŽDA</t>
  </si>
  <si>
    <t>GREIDIŅŠ MIERVALDIS</t>
  </si>
  <si>
    <t>Summa</t>
  </si>
  <si>
    <t>1.starts</t>
  </si>
  <si>
    <t>Sp.kl.</t>
  </si>
  <si>
    <t>Kopā</t>
  </si>
  <si>
    <t>ZS 27. KĀJNIEKU BAT.</t>
  </si>
  <si>
    <t>ZS STUDENTU BAT.</t>
  </si>
  <si>
    <t>SMORODINS VASILIJS</t>
  </si>
  <si>
    <t>KRIEĶIS ANDRIS</t>
  </si>
  <si>
    <t>1.
starts</t>
  </si>
  <si>
    <t>g1</t>
  </si>
  <si>
    <t>g2</t>
  </si>
  <si>
    <t>s1</t>
  </si>
  <si>
    <t>s2</t>
  </si>
  <si>
    <t>c1</t>
  </si>
  <si>
    <t>c2</t>
  </si>
  <si>
    <t>1.startā</t>
  </si>
  <si>
    <r>
      <t xml:space="preserve">Vingr. </t>
    </r>
    <r>
      <rPr>
        <b/>
        <sz val="16"/>
        <rFont val="Arial"/>
        <family val="2"/>
      </rPr>
      <t>MŠ-60</t>
    </r>
  </si>
  <si>
    <r>
      <t xml:space="preserve">Vingr. </t>
    </r>
    <r>
      <rPr>
        <b/>
        <sz val="16"/>
        <rFont val="Arial"/>
        <family val="2"/>
      </rPr>
      <t>MP-60</t>
    </r>
  </si>
  <si>
    <t>TUKUMA SP. SK.</t>
  </si>
  <si>
    <r>
      <t xml:space="preserve">Vingr. </t>
    </r>
    <r>
      <rPr>
        <b/>
        <sz val="16"/>
        <rFont val="Arial"/>
        <family val="2"/>
      </rPr>
      <t>MP-30+30 un RP-30+30</t>
    </r>
  </si>
  <si>
    <t>ORGANIZĀCIJA</t>
  </si>
  <si>
    <t>MP-30+30</t>
  </si>
  <si>
    <t>RP-30+30</t>
  </si>
  <si>
    <t>Sacensību galvenais tiesnesis, Nacionālās kategorijas tiesnesis</t>
  </si>
  <si>
    <t>A.Sprūdžs</t>
  </si>
  <si>
    <t>Sacensību galvenais sekretārs, Starptautiskās kategorijas tiesnesis</t>
  </si>
  <si>
    <t>B.Zavadskis</t>
  </si>
  <si>
    <r>
      <t xml:space="preserve">Vingr. </t>
    </r>
    <r>
      <rPr>
        <b/>
        <sz val="16"/>
        <rFont val="Arial"/>
        <family val="2"/>
      </rPr>
      <t>Militārā ātršaušana</t>
    </r>
  </si>
  <si>
    <t>Vīriešiem</t>
  </si>
  <si>
    <t>Sievietēm</t>
  </si>
  <si>
    <r>
      <t xml:space="preserve">Vingr. </t>
    </r>
    <r>
      <rPr>
        <b/>
        <sz val="16"/>
        <rFont val="Arial"/>
        <family val="2"/>
      </rPr>
      <t>MŠ-3x20</t>
    </r>
  </si>
  <si>
    <t>MALYŠEVA VIKA</t>
  </si>
  <si>
    <t>LTU, KAUNAS</t>
  </si>
  <si>
    <t>APINE EVIKA</t>
  </si>
  <si>
    <t>KLIMOVA SVETLANA</t>
  </si>
  <si>
    <t>TRIBIČIUS RAIMONDAS</t>
  </si>
  <si>
    <t>KUKARS MĀRTIŅŠ</t>
  </si>
  <si>
    <t>FAUSTS MATĪSS</t>
  </si>
  <si>
    <t>INAUSKIS GUNTIS</t>
  </si>
  <si>
    <t>SILIŅŠ KRISTIANS</t>
  </si>
  <si>
    <t>EZERS EDGARS</t>
  </si>
  <si>
    <t>GRIGORJEVS MĀRTIŅŠ</t>
  </si>
  <si>
    <t>DIDŽE KRISTAPS</t>
  </si>
  <si>
    <t>PRIČINS RIHARDS</t>
  </si>
  <si>
    <t>GRIŅKO ALVĪNE</t>
  </si>
  <si>
    <t>KALVENIEKS ARTIS</t>
  </si>
  <si>
    <t>VASULE GUNTA</t>
  </si>
  <si>
    <t>ERĶEVICS ANDRIS</t>
  </si>
  <si>
    <t xml:space="preserve">TALSI </t>
  </si>
  <si>
    <t xml:space="preserve">BRAKŠS ANDIS </t>
  </si>
  <si>
    <t>IND</t>
  </si>
  <si>
    <t>2.
starts</t>
  </si>
  <si>
    <t>3.
starts</t>
  </si>
  <si>
    <t>3.
startā</t>
  </si>
  <si>
    <t>2.
startā</t>
  </si>
  <si>
    <t>1.
startā</t>
  </si>
  <si>
    <t>2 labāko startu summa</t>
  </si>
  <si>
    <t>smk</t>
  </si>
  <si>
    <t>4.
starts</t>
  </si>
  <si>
    <t>4.
startā</t>
  </si>
  <si>
    <t>JERMOLAJEVA ANNA</t>
  </si>
  <si>
    <t>LĀCGALVE LAURA</t>
  </si>
  <si>
    <t>ĀRENECE GUNITA</t>
  </si>
  <si>
    <t>Dz.g.</t>
  </si>
  <si>
    <t>PEIPIŅŠ ANDRIS</t>
  </si>
  <si>
    <t>ZALTICKIS SANDIS</t>
  </si>
  <si>
    <t>STEPANOVS ĢIRTS</t>
  </si>
  <si>
    <t>PINĶIS ULDIS</t>
  </si>
  <si>
    <t>LŠF 2008.gada kausu izcīņas lietišķajā šaušanā. 1., 2. un 3.starti</t>
  </si>
  <si>
    <t>2008.gada 16.-17.maijā, 4.-5.jūlijā, 15.-16.augustā, Ādažos</t>
  </si>
  <si>
    <t>LŠF 2008.gada kausu izcīņas ložu šaušanā. 1., 2. un 3.starti</t>
  </si>
  <si>
    <t>2.starts</t>
  </si>
  <si>
    <t>DDUPLEKS</t>
  </si>
  <si>
    <t>SIROMJATŅKOVS VIKTORS</t>
  </si>
  <si>
    <t>PRIEDOLTS RIHARDS</t>
  </si>
  <si>
    <t>TAPIŅA IJA</t>
  </si>
  <si>
    <t>ZAĻUMS INĀRS</t>
  </si>
  <si>
    <t>KLIMOVAS VIKTORAS</t>
  </si>
  <si>
    <t>KLIMOVA TATJANA</t>
  </si>
  <si>
    <t>ANCĀNS JURIS</t>
  </si>
  <si>
    <t>guļus</t>
  </si>
  <si>
    <t>stāvus</t>
  </si>
  <si>
    <t>no ceļa</t>
  </si>
  <si>
    <t>2.startā</t>
  </si>
  <si>
    <t>EIZENGRAUDA INGA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</si>
  <si>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</si>
  <si>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</si>
  <si>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</si>
  <si>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</si>
  <si>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</si>
  <si>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</si>
  <si>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</si>
  <si>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</si>
  <si>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</si>
  <si>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</si>
  <si>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</si>
  <si>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</si>
  <si>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</si>
  <si>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</si>
  <si>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</si>
  <si>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</si>
  <si>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</si>
  <si>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</si>
  <si>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</si>
  <si>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</si>
  <si>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</si>
  <si>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</si>
  <si>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</si>
  <si>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</si>
  <si>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</si>
  <si>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Sporta
klase</t>
  </si>
  <si>
    <t>3.startā</t>
  </si>
  <si>
    <t>Pēc 3
startiem</t>
  </si>
  <si>
    <t>3.starts</t>
  </si>
  <si>
    <t>Vieta
3.startā</t>
  </si>
  <si>
    <t>Pēc 
3.startiem</t>
  </si>
  <si>
    <t>A.KUZMINA ŠSK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</si>
</sst>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/>
    </xf>
    <xf numFmtId="0" fontId="10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1" fontId="0" fillId="2" borderId="0" xfId="0" applyNumberFormat="1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" fontId="4" fillId="4" borderId="0" xfId="0" applyNumberFormat="1" applyFont="1" applyFill="1" applyBorder="1" applyAlignment="1">
      <alignment horizontal="center" vertical="top"/>
    </xf>
    <xf numFmtId="1" fontId="4" fillId="4" borderId="12" xfId="0" applyNumberFormat="1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/>
    </xf>
    <xf numFmtId="0" fontId="0" fillId="4" borderId="7" xfId="0" applyFill="1" applyBorder="1" applyAlignment="1">
      <alignment/>
    </xf>
    <xf numFmtId="0" fontId="4" fillId="4" borderId="1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8.421875" style="0" customWidth="1"/>
    <col min="3" max="3" width="23.140625" style="0" customWidth="1"/>
    <col min="4" max="4" width="7.7109375" style="12" customWidth="1"/>
    <col min="5" max="10" width="6.8515625" style="12" customWidth="1"/>
    <col min="11" max="11" width="8.421875" style="12" customWidth="1"/>
    <col min="12" max="12" width="7.8515625" style="12" customWidth="1"/>
    <col min="13" max="16" width="8.421875" style="0" customWidth="1"/>
    <col min="17" max="17" width="9.28125" style="0" customWidth="1"/>
    <col min="18" max="18" width="5.57421875" style="0" customWidth="1"/>
    <col min="19" max="19" width="7.140625" style="0" customWidth="1"/>
    <col min="20" max="21" width="9.140625" style="12" customWidth="1"/>
  </cols>
  <sheetData>
    <row r="1" spans="1:21" ht="12.75">
      <c r="A1" s="3" t="s">
        <v>124</v>
      </c>
      <c r="B1" s="3"/>
      <c r="N1" s="24"/>
      <c r="O1" s="24"/>
      <c r="Q1" s="12"/>
      <c r="T1"/>
      <c r="U1"/>
    </row>
    <row r="2" spans="1:21" ht="12.75">
      <c r="A2" s="3" t="s">
        <v>123</v>
      </c>
      <c r="B2" s="3"/>
      <c r="N2" s="24"/>
      <c r="O2" s="24"/>
      <c r="Q2" s="12"/>
      <c r="T2"/>
      <c r="U2"/>
    </row>
    <row r="3" spans="1:21" ht="21" thickBot="1">
      <c r="A3" s="3" t="s">
        <v>70</v>
      </c>
      <c r="B3" s="3"/>
      <c r="C3" s="91" t="s">
        <v>110</v>
      </c>
      <c r="N3" s="24"/>
      <c r="O3" s="24"/>
      <c r="Q3" s="12"/>
      <c r="T3"/>
      <c r="U3"/>
    </row>
    <row r="4" spans="1:21" ht="30" customHeight="1">
      <c r="A4" s="137" t="s">
        <v>168</v>
      </c>
      <c r="B4" s="65" t="s">
        <v>0</v>
      </c>
      <c r="C4" s="65" t="s">
        <v>74</v>
      </c>
      <c r="D4" s="14" t="s">
        <v>1</v>
      </c>
      <c r="E4" s="14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4" t="s">
        <v>54</v>
      </c>
      <c r="L4" s="93" t="s">
        <v>164</v>
      </c>
      <c r="M4" s="139" t="s">
        <v>109</v>
      </c>
      <c r="N4" s="139" t="s">
        <v>108</v>
      </c>
      <c r="O4" s="139" t="s">
        <v>107</v>
      </c>
      <c r="P4" s="139" t="s">
        <v>113</v>
      </c>
      <c r="Q4" s="22" t="s">
        <v>54</v>
      </c>
      <c r="T4"/>
      <c r="U4"/>
    </row>
    <row r="5" spans="1:21" ht="22.5" customHeight="1">
      <c r="A5" s="116" t="s">
        <v>139</v>
      </c>
      <c r="B5" s="117" t="s">
        <v>89</v>
      </c>
      <c r="C5" s="128" t="s">
        <v>86</v>
      </c>
      <c r="D5" s="118">
        <v>1990</v>
      </c>
      <c r="E5" s="149">
        <v>100</v>
      </c>
      <c r="F5" s="118">
        <v>98</v>
      </c>
      <c r="G5" s="118">
        <v>99</v>
      </c>
      <c r="H5" s="118">
        <v>94</v>
      </c>
      <c r="I5" s="118">
        <v>97</v>
      </c>
      <c r="J5" s="118">
        <v>98</v>
      </c>
      <c r="K5" s="148">
        <f aca="true" t="shared" si="0" ref="K5:K29">SUM(E5:J5)</f>
        <v>586</v>
      </c>
      <c r="L5" s="126" t="s">
        <v>111</v>
      </c>
      <c r="M5" s="150">
        <v>569</v>
      </c>
      <c r="N5" s="151">
        <v>0</v>
      </c>
      <c r="O5" s="151">
        <f>K5</f>
        <v>586</v>
      </c>
      <c r="P5" s="151"/>
      <c r="Q5" s="150">
        <f>SUM(M5:P5)-MIN(M5:P5)</f>
        <v>1155</v>
      </c>
      <c r="T5"/>
      <c r="U5"/>
    </row>
    <row r="6" spans="1:21" ht="22.5" customHeight="1">
      <c r="A6" s="116" t="s">
        <v>140</v>
      </c>
      <c r="B6" s="120" t="s">
        <v>13</v>
      </c>
      <c r="C6" s="120" t="s">
        <v>12</v>
      </c>
      <c r="D6" s="119">
        <v>1968</v>
      </c>
      <c r="E6" s="119">
        <v>98</v>
      </c>
      <c r="F6" s="119">
        <v>96</v>
      </c>
      <c r="G6" s="119">
        <v>96</v>
      </c>
      <c r="H6" s="119">
        <v>98</v>
      </c>
      <c r="I6" s="119">
        <v>97</v>
      </c>
      <c r="J6" s="119">
        <v>98</v>
      </c>
      <c r="K6" s="148">
        <f t="shared" si="0"/>
        <v>583</v>
      </c>
      <c r="L6" s="126" t="s">
        <v>111</v>
      </c>
      <c r="M6" s="150">
        <v>574</v>
      </c>
      <c r="N6" s="151">
        <v>566</v>
      </c>
      <c r="O6" s="151">
        <f aca="true" t="shared" si="1" ref="O6:O41">K6</f>
        <v>583</v>
      </c>
      <c r="P6" s="151"/>
      <c r="Q6" s="150">
        <f aca="true" t="shared" si="2" ref="Q6:Q41">SUM(M6:P6)-MIN(M6:P6)</f>
        <v>1157</v>
      </c>
      <c r="T6"/>
      <c r="U6"/>
    </row>
    <row r="7" spans="1:21" ht="22.5" customHeight="1">
      <c r="A7" s="116" t="s">
        <v>141</v>
      </c>
      <c r="B7" s="122" t="s">
        <v>132</v>
      </c>
      <c r="C7" s="123" t="s">
        <v>86</v>
      </c>
      <c r="D7" s="119">
        <v>1962</v>
      </c>
      <c r="E7" s="119">
        <v>97</v>
      </c>
      <c r="F7" s="119">
        <v>97</v>
      </c>
      <c r="G7" s="119">
        <v>96</v>
      </c>
      <c r="H7" s="119">
        <v>99</v>
      </c>
      <c r="I7" s="119">
        <v>93</v>
      </c>
      <c r="J7" s="119">
        <v>98</v>
      </c>
      <c r="K7" s="148">
        <f t="shared" si="0"/>
        <v>580</v>
      </c>
      <c r="L7" s="126">
        <v>1</v>
      </c>
      <c r="M7" s="150">
        <v>0</v>
      </c>
      <c r="N7" s="151">
        <v>0</v>
      </c>
      <c r="O7" s="151">
        <f t="shared" si="1"/>
        <v>580</v>
      </c>
      <c r="P7" s="151"/>
      <c r="Q7" s="150">
        <f t="shared" si="2"/>
        <v>580</v>
      </c>
      <c r="T7"/>
      <c r="U7"/>
    </row>
    <row r="8" spans="1:21" ht="22.5" customHeight="1">
      <c r="A8" s="116" t="s">
        <v>142</v>
      </c>
      <c r="B8" s="120" t="s">
        <v>85</v>
      </c>
      <c r="C8" s="125" t="s">
        <v>86</v>
      </c>
      <c r="D8" s="119">
        <v>1977</v>
      </c>
      <c r="E8" s="119">
        <v>94</v>
      </c>
      <c r="F8" s="119">
        <v>97</v>
      </c>
      <c r="G8" s="119">
        <v>97</v>
      </c>
      <c r="H8" s="119">
        <v>94</v>
      </c>
      <c r="I8" s="119">
        <v>98</v>
      </c>
      <c r="J8" s="119">
        <v>98</v>
      </c>
      <c r="K8" s="148">
        <f t="shared" si="0"/>
        <v>578</v>
      </c>
      <c r="L8" s="126">
        <v>1</v>
      </c>
      <c r="M8" s="150">
        <v>581</v>
      </c>
      <c r="N8" s="151">
        <v>0</v>
      </c>
      <c r="O8" s="151">
        <f t="shared" si="1"/>
        <v>578</v>
      </c>
      <c r="P8" s="151"/>
      <c r="Q8" s="150">
        <f t="shared" si="2"/>
        <v>1159</v>
      </c>
      <c r="T8"/>
      <c r="U8"/>
    </row>
    <row r="9" spans="1:21" ht="22.5" customHeight="1">
      <c r="A9" s="116" t="s">
        <v>143</v>
      </c>
      <c r="B9" s="122" t="s">
        <v>127</v>
      </c>
      <c r="C9" s="124" t="s">
        <v>20</v>
      </c>
      <c r="D9" s="119">
        <v>1958</v>
      </c>
      <c r="E9" s="119">
        <v>96</v>
      </c>
      <c r="F9" s="119">
        <v>95</v>
      </c>
      <c r="G9" s="119">
        <v>95</v>
      </c>
      <c r="H9" s="119">
        <v>97</v>
      </c>
      <c r="I9" s="119">
        <v>97</v>
      </c>
      <c r="J9" s="119">
        <v>98</v>
      </c>
      <c r="K9" s="148">
        <f t="shared" si="0"/>
        <v>578</v>
      </c>
      <c r="L9" s="126">
        <v>2</v>
      </c>
      <c r="M9" s="150">
        <v>0</v>
      </c>
      <c r="N9" s="151">
        <v>0</v>
      </c>
      <c r="O9" s="151">
        <f t="shared" si="1"/>
        <v>578</v>
      </c>
      <c r="P9" s="151"/>
      <c r="Q9" s="150">
        <f t="shared" si="2"/>
        <v>578</v>
      </c>
      <c r="T9"/>
      <c r="U9"/>
    </row>
    <row r="10" spans="1:21" ht="22.5" customHeight="1">
      <c r="A10" s="116" t="s">
        <v>144</v>
      </c>
      <c r="B10" s="121" t="s">
        <v>50</v>
      </c>
      <c r="C10" s="121" t="s">
        <v>12</v>
      </c>
      <c r="D10" s="119">
        <v>1992</v>
      </c>
      <c r="E10" s="119">
        <v>98</v>
      </c>
      <c r="F10" s="119">
        <v>92</v>
      </c>
      <c r="G10" s="119">
        <v>96</v>
      </c>
      <c r="H10" s="119">
        <v>98</v>
      </c>
      <c r="I10" s="119">
        <v>94</v>
      </c>
      <c r="J10" s="119">
        <v>99</v>
      </c>
      <c r="K10" s="148">
        <f t="shared" si="0"/>
        <v>577</v>
      </c>
      <c r="L10" s="126">
        <v>1</v>
      </c>
      <c r="M10" s="150">
        <v>0</v>
      </c>
      <c r="N10" s="151">
        <v>569</v>
      </c>
      <c r="O10" s="151">
        <f t="shared" si="1"/>
        <v>577</v>
      </c>
      <c r="P10" s="115"/>
      <c r="Q10" s="150">
        <f t="shared" si="2"/>
        <v>1146</v>
      </c>
      <c r="T10"/>
      <c r="U10"/>
    </row>
    <row r="11" spans="1:21" ht="22.5" customHeight="1">
      <c r="A11" s="116" t="s">
        <v>145</v>
      </c>
      <c r="B11" s="122" t="s">
        <v>48</v>
      </c>
      <c r="C11" s="123" t="s">
        <v>59</v>
      </c>
      <c r="D11" s="119">
        <v>1961</v>
      </c>
      <c r="E11" s="119">
        <v>95</v>
      </c>
      <c r="F11" s="119">
        <v>96</v>
      </c>
      <c r="G11" s="119">
        <v>97</v>
      </c>
      <c r="H11" s="119">
        <v>95</v>
      </c>
      <c r="I11" s="119">
        <v>98</v>
      </c>
      <c r="J11" s="119">
        <v>96</v>
      </c>
      <c r="K11" s="148">
        <f t="shared" si="0"/>
        <v>577</v>
      </c>
      <c r="L11" s="126">
        <v>1</v>
      </c>
      <c r="M11" s="150">
        <v>0</v>
      </c>
      <c r="N11" s="151">
        <v>0</v>
      </c>
      <c r="O11" s="151">
        <f t="shared" si="1"/>
        <v>577</v>
      </c>
      <c r="P11" s="151"/>
      <c r="Q11" s="150">
        <f t="shared" si="2"/>
        <v>577</v>
      </c>
      <c r="T11"/>
      <c r="U11"/>
    </row>
    <row r="12" spans="1:21" ht="22.5" customHeight="1">
      <c r="A12" s="116" t="s">
        <v>146</v>
      </c>
      <c r="B12" s="120" t="s">
        <v>8</v>
      </c>
      <c r="C12" s="121" t="s">
        <v>6</v>
      </c>
      <c r="D12" s="119">
        <v>1965</v>
      </c>
      <c r="E12" s="119">
        <v>98</v>
      </c>
      <c r="F12" s="119">
        <v>98</v>
      </c>
      <c r="G12" s="119">
        <v>94</v>
      </c>
      <c r="H12" s="119">
        <v>96</v>
      </c>
      <c r="I12" s="119">
        <v>95</v>
      </c>
      <c r="J12" s="119">
        <v>96</v>
      </c>
      <c r="K12" s="148">
        <f t="shared" si="0"/>
        <v>577</v>
      </c>
      <c r="L12" s="126">
        <v>1</v>
      </c>
      <c r="M12" s="150">
        <v>555</v>
      </c>
      <c r="N12" s="151">
        <v>562</v>
      </c>
      <c r="O12" s="151">
        <f t="shared" si="1"/>
        <v>577</v>
      </c>
      <c r="P12" s="115"/>
      <c r="Q12" s="150">
        <f t="shared" si="2"/>
        <v>1139</v>
      </c>
      <c r="T12"/>
      <c r="U12"/>
    </row>
    <row r="13" spans="1:21" ht="22.5" customHeight="1">
      <c r="A13" s="116" t="s">
        <v>147</v>
      </c>
      <c r="B13" s="120" t="s">
        <v>96</v>
      </c>
      <c r="C13" s="125" t="s">
        <v>39</v>
      </c>
      <c r="D13" s="119">
        <v>1987</v>
      </c>
      <c r="E13" s="119">
        <v>94</v>
      </c>
      <c r="F13" s="119">
        <v>94</v>
      </c>
      <c r="G13" s="119">
        <v>99</v>
      </c>
      <c r="H13" s="119">
        <v>95</v>
      </c>
      <c r="I13" s="119">
        <v>97</v>
      </c>
      <c r="J13" s="119">
        <v>97</v>
      </c>
      <c r="K13" s="148">
        <f t="shared" si="0"/>
        <v>576</v>
      </c>
      <c r="L13" s="126">
        <v>2</v>
      </c>
      <c r="M13" s="150">
        <v>561</v>
      </c>
      <c r="N13" s="151">
        <v>0</v>
      </c>
      <c r="O13" s="151">
        <f t="shared" si="1"/>
        <v>576</v>
      </c>
      <c r="P13" s="151"/>
      <c r="Q13" s="150">
        <f t="shared" si="2"/>
        <v>1137</v>
      </c>
      <c r="T13"/>
      <c r="U13"/>
    </row>
    <row r="14" spans="1:21" ht="22.5" customHeight="1">
      <c r="A14" s="116" t="s">
        <v>148</v>
      </c>
      <c r="B14" s="120" t="s">
        <v>92</v>
      </c>
      <c r="C14" s="125" t="s">
        <v>39</v>
      </c>
      <c r="D14" s="119">
        <v>1987</v>
      </c>
      <c r="E14" s="119">
        <v>95</v>
      </c>
      <c r="F14" s="119">
        <v>95</v>
      </c>
      <c r="G14" s="119">
        <v>97</v>
      </c>
      <c r="H14" s="119">
        <v>95</v>
      </c>
      <c r="I14" s="119">
        <v>98</v>
      </c>
      <c r="J14" s="119">
        <v>96</v>
      </c>
      <c r="K14" s="148">
        <f t="shared" si="0"/>
        <v>576</v>
      </c>
      <c r="L14" s="126">
        <v>2</v>
      </c>
      <c r="M14" s="150">
        <v>575</v>
      </c>
      <c r="N14" s="151">
        <v>0</v>
      </c>
      <c r="O14" s="151">
        <f t="shared" si="1"/>
        <v>576</v>
      </c>
      <c r="P14" s="151"/>
      <c r="Q14" s="150">
        <f t="shared" si="2"/>
        <v>1151</v>
      </c>
      <c r="T14"/>
      <c r="U14"/>
    </row>
    <row r="15" spans="1:21" ht="22.5" customHeight="1">
      <c r="A15" s="116" t="s">
        <v>149</v>
      </c>
      <c r="B15" s="120" t="s">
        <v>87</v>
      </c>
      <c r="C15" s="120" t="s">
        <v>12</v>
      </c>
      <c r="D15" s="119">
        <v>1991</v>
      </c>
      <c r="E15" s="119">
        <v>92</v>
      </c>
      <c r="F15" s="119">
        <v>96</v>
      </c>
      <c r="G15" s="119">
        <v>95</v>
      </c>
      <c r="H15" s="119">
        <v>99</v>
      </c>
      <c r="I15" s="119">
        <v>94</v>
      </c>
      <c r="J15" s="119">
        <v>98</v>
      </c>
      <c r="K15" s="148">
        <f t="shared" si="0"/>
        <v>574</v>
      </c>
      <c r="L15" s="126">
        <v>1</v>
      </c>
      <c r="M15" s="150">
        <v>565</v>
      </c>
      <c r="N15" s="151">
        <v>0</v>
      </c>
      <c r="O15" s="151">
        <f t="shared" si="1"/>
        <v>574</v>
      </c>
      <c r="P15" s="151"/>
      <c r="Q15" s="150">
        <f t="shared" si="2"/>
        <v>1139</v>
      </c>
      <c r="T15"/>
      <c r="U15"/>
    </row>
    <row r="16" spans="1:21" ht="22.5" customHeight="1">
      <c r="A16" s="116" t="s">
        <v>150</v>
      </c>
      <c r="B16" s="120" t="s">
        <v>14</v>
      </c>
      <c r="C16" s="120" t="s">
        <v>12</v>
      </c>
      <c r="D16" s="119">
        <v>1995</v>
      </c>
      <c r="E16" s="119">
        <v>93</v>
      </c>
      <c r="F16" s="119">
        <v>95</v>
      </c>
      <c r="G16" s="119">
        <v>95</v>
      </c>
      <c r="H16" s="119">
        <v>99</v>
      </c>
      <c r="I16" s="119">
        <v>97</v>
      </c>
      <c r="J16" s="119">
        <v>95</v>
      </c>
      <c r="K16" s="148">
        <f t="shared" si="0"/>
        <v>574</v>
      </c>
      <c r="L16" s="126">
        <v>2</v>
      </c>
      <c r="M16" s="150">
        <v>572</v>
      </c>
      <c r="N16" s="151">
        <v>565</v>
      </c>
      <c r="O16" s="151">
        <f t="shared" si="1"/>
        <v>574</v>
      </c>
      <c r="P16" s="151"/>
      <c r="Q16" s="150">
        <f t="shared" si="2"/>
        <v>1146</v>
      </c>
      <c r="T16"/>
      <c r="U16"/>
    </row>
    <row r="17" spans="1:21" ht="22.5" customHeight="1">
      <c r="A17" s="116" t="s">
        <v>151</v>
      </c>
      <c r="B17" s="120" t="s">
        <v>18</v>
      </c>
      <c r="C17" s="120" t="s">
        <v>12</v>
      </c>
      <c r="D17" s="119">
        <v>1993</v>
      </c>
      <c r="E17" s="119">
        <v>95</v>
      </c>
      <c r="F17" s="119">
        <v>97</v>
      </c>
      <c r="G17" s="119">
        <v>97</v>
      </c>
      <c r="H17" s="119">
        <v>95</v>
      </c>
      <c r="I17" s="119">
        <v>89</v>
      </c>
      <c r="J17" s="119">
        <v>100</v>
      </c>
      <c r="K17" s="148">
        <f t="shared" si="0"/>
        <v>573</v>
      </c>
      <c r="L17" s="126">
        <v>2</v>
      </c>
      <c r="M17" s="150">
        <v>567</v>
      </c>
      <c r="N17" s="151">
        <v>558</v>
      </c>
      <c r="O17" s="151">
        <f t="shared" si="1"/>
        <v>573</v>
      </c>
      <c r="P17" s="151"/>
      <c r="Q17" s="150">
        <f t="shared" si="2"/>
        <v>1140</v>
      </c>
      <c r="T17"/>
      <c r="U17"/>
    </row>
    <row r="18" spans="1:21" ht="22.5" customHeight="1">
      <c r="A18" s="116" t="s">
        <v>152</v>
      </c>
      <c r="B18" s="120" t="s">
        <v>16</v>
      </c>
      <c r="C18" s="120" t="s">
        <v>12</v>
      </c>
      <c r="D18" s="119">
        <v>1993</v>
      </c>
      <c r="E18" s="119">
        <v>92</v>
      </c>
      <c r="F18" s="119">
        <v>96</v>
      </c>
      <c r="G18" s="119">
        <v>98</v>
      </c>
      <c r="H18" s="119">
        <v>94</v>
      </c>
      <c r="I18" s="119">
        <v>96</v>
      </c>
      <c r="J18" s="119">
        <v>96</v>
      </c>
      <c r="K18" s="148">
        <f t="shared" si="0"/>
        <v>572</v>
      </c>
      <c r="L18" s="126">
        <v>2</v>
      </c>
      <c r="M18" s="150">
        <v>0</v>
      </c>
      <c r="N18" s="151">
        <v>557</v>
      </c>
      <c r="O18" s="151">
        <f t="shared" si="1"/>
        <v>572</v>
      </c>
      <c r="P18" s="151"/>
      <c r="Q18" s="150">
        <f t="shared" si="2"/>
        <v>1129</v>
      </c>
      <c r="T18"/>
      <c r="U18"/>
    </row>
    <row r="19" spans="1:21" ht="22.5" customHeight="1">
      <c r="A19" s="116" t="s">
        <v>153</v>
      </c>
      <c r="B19" s="120" t="s">
        <v>60</v>
      </c>
      <c r="C19" s="125" t="s">
        <v>20</v>
      </c>
      <c r="D19" s="119">
        <v>1950</v>
      </c>
      <c r="E19" s="119">
        <v>92</v>
      </c>
      <c r="F19" s="119">
        <v>95</v>
      </c>
      <c r="G19" s="119">
        <v>97</v>
      </c>
      <c r="H19" s="119">
        <v>97</v>
      </c>
      <c r="I19" s="119">
        <v>91</v>
      </c>
      <c r="J19" s="119">
        <v>95</v>
      </c>
      <c r="K19" s="148">
        <f t="shared" si="0"/>
        <v>567</v>
      </c>
      <c r="L19" s="126">
        <v>2</v>
      </c>
      <c r="M19" s="150">
        <v>531</v>
      </c>
      <c r="N19" s="151">
        <v>545</v>
      </c>
      <c r="O19" s="151">
        <f t="shared" si="1"/>
        <v>567</v>
      </c>
      <c r="P19" s="115"/>
      <c r="Q19" s="150">
        <f t="shared" si="2"/>
        <v>1112</v>
      </c>
      <c r="T19"/>
      <c r="U19"/>
    </row>
    <row r="20" spans="1:21" ht="22.5" customHeight="1">
      <c r="A20" s="116" t="s">
        <v>154</v>
      </c>
      <c r="B20" s="122" t="s">
        <v>128</v>
      </c>
      <c r="C20" s="122" t="s">
        <v>12</v>
      </c>
      <c r="D20" s="119">
        <v>1995</v>
      </c>
      <c r="E20" s="119">
        <v>95</v>
      </c>
      <c r="F20" s="119">
        <v>91</v>
      </c>
      <c r="G20" s="119">
        <v>97</v>
      </c>
      <c r="H20" s="119">
        <v>92</v>
      </c>
      <c r="I20" s="119">
        <v>94</v>
      </c>
      <c r="J20" s="119">
        <v>96</v>
      </c>
      <c r="K20" s="148">
        <f t="shared" si="0"/>
        <v>565</v>
      </c>
      <c r="L20" s="126"/>
      <c r="M20" s="150">
        <v>0</v>
      </c>
      <c r="N20" s="151">
        <v>0</v>
      </c>
      <c r="O20" s="151">
        <f t="shared" si="1"/>
        <v>565</v>
      </c>
      <c r="P20" s="151"/>
      <c r="Q20" s="150">
        <f t="shared" si="2"/>
        <v>565</v>
      </c>
      <c r="T20"/>
      <c r="U20"/>
    </row>
    <row r="21" spans="1:21" ht="22.5" customHeight="1">
      <c r="A21" s="116" t="s">
        <v>155</v>
      </c>
      <c r="B21" s="121" t="s">
        <v>51</v>
      </c>
      <c r="C21" s="121" t="s">
        <v>12</v>
      </c>
      <c r="D21" s="119">
        <v>1993</v>
      </c>
      <c r="E21" s="119">
        <v>93</v>
      </c>
      <c r="F21" s="119">
        <v>92</v>
      </c>
      <c r="G21" s="119">
        <v>95</v>
      </c>
      <c r="H21" s="119">
        <v>93</v>
      </c>
      <c r="I21" s="119">
        <v>93</v>
      </c>
      <c r="J21" s="119">
        <v>95</v>
      </c>
      <c r="K21" s="148">
        <f t="shared" si="0"/>
        <v>561</v>
      </c>
      <c r="L21" s="126"/>
      <c r="M21" s="150">
        <v>0</v>
      </c>
      <c r="N21" s="151">
        <v>558</v>
      </c>
      <c r="O21" s="151">
        <f t="shared" si="1"/>
        <v>561</v>
      </c>
      <c r="P21" s="115"/>
      <c r="Q21" s="150">
        <f t="shared" si="2"/>
        <v>1119</v>
      </c>
      <c r="T21"/>
      <c r="U21"/>
    </row>
    <row r="22" spans="1:21" ht="22.5" customHeight="1">
      <c r="A22" s="116" t="s">
        <v>156</v>
      </c>
      <c r="B22" s="120" t="s">
        <v>97</v>
      </c>
      <c r="C22" s="125" t="s">
        <v>39</v>
      </c>
      <c r="D22" s="119">
        <v>1987</v>
      </c>
      <c r="E22" s="119">
        <v>94</v>
      </c>
      <c r="F22" s="119">
        <v>94</v>
      </c>
      <c r="G22" s="119">
        <v>95</v>
      </c>
      <c r="H22" s="119">
        <v>92</v>
      </c>
      <c r="I22" s="119">
        <v>91</v>
      </c>
      <c r="J22" s="119">
        <v>95</v>
      </c>
      <c r="K22" s="148">
        <f t="shared" si="0"/>
        <v>561</v>
      </c>
      <c r="L22" s="126"/>
      <c r="M22" s="150">
        <v>560</v>
      </c>
      <c r="N22" s="151">
        <v>0</v>
      </c>
      <c r="O22" s="151">
        <f t="shared" si="1"/>
        <v>561</v>
      </c>
      <c r="P22" s="151"/>
      <c r="Q22" s="150">
        <f t="shared" si="2"/>
        <v>1121</v>
      </c>
      <c r="T22"/>
      <c r="U22"/>
    </row>
    <row r="23" spans="1:21" ht="22.5" customHeight="1">
      <c r="A23" s="116" t="s">
        <v>157</v>
      </c>
      <c r="B23" s="122" t="s">
        <v>5</v>
      </c>
      <c r="C23" s="121" t="s">
        <v>6</v>
      </c>
      <c r="D23" s="119">
        <v>1961</v>
      </c>
      <c r="E23" s="119">
        <v>95</v>
      </c>
      <c r="F23" s="119">
        <v>95</v>
      </c>
      <c r="G23" s="119">
        <v>90</v>
      </c>
      <c r="H23" s="119">
        <v>96</v>
      </c>
      <c r="I23" s="119">
        <v>93</v>
      </c>
      <c r="J23" s="119">
        <v>92</v>
      </c>
      <c r="K23" s="148">
        <f t="shared" si="0"/>
        <v>561</v>
      </c>
      <c r="L23" s="126"/>
      <c r="M23" s="150">
        <v>568</v>
      </c>
      <c r="N23" s="151">
        <v>0</v>
      </c>
      <c r="O23" s="151">
        <f t="shared" si="1"/>
        <v>561</v>
      </c>
      <c r="P23" s="151"/>
      <c r="Q23" s="150">
        <f t="shared" si="2"/>
        <v>1129</v>
      </c>
      <c r="T23"/>
      <c r="U23"/>
    </row>
    <row r="24" spans="1:21" ht="22.5" customHeight="1">
      <c r="A24" s="116" t="s">
        <v>158</v>
      </c>
      <c r="B24" s="120" t="s">
        <v>15</v>
      </c>
      <c r="C24" s="120" t="s">
        <v>12</v>
      </c>
      <c r="D24" s="119">
        <v>1989</v>
      </c>
      <c r="E24" s="119">
        <v>91</v>
      </c>
      <c r="F24" s="119">
        <v>95</v>
      </c>
      <c r="G24" s="119">
        <v>92</v>
      </c>
      <c r="H24" s="119">
        <v>95</v>
      </c>
      <c r="I24" s="119">
        <v>89</v>
      </c>
      <c r="J24" s="119">
        <v>97</v>
      </c>
      <c r="K24" s="148">
        <f t="shared" si="0"/>
        <v>559</v>
      </c>
      <c r="L24" s="126"/>
      <c r="M24" s="150">
        <v>571</v>
      </c>
      <c r="N24" s="151">
        <v>0</v>
      </c>
      <c r="O24" s="151">
        <f t="shared" si="1"/>
        <v>559</v>
      </c>
      <c r="P24" s="151"/>
      <c r="Q24" s="150">
        <f t="shared" si="2"/>
        <v>1130</v>
      </c>
      <c r="T24"/>
      <c r="U24"/>
    </row>
    <row r="25" spans="1:21" ht="22.5" customHeight="1">
      <c r="A25" s="116" t="s">
        <v>159</v>
      </c>
      <c r="B25" s="122" t="s">
        <v>40</v>
      </c>
      <c r="C25" s="124" t="s">
        <v>39</v>
      </c>
      <c r="D25" s="119">
        <v>1989</v>
      </c>
      <c r="E25" s="119">
        <v>93</v>
      </c>
      <c r="F25" s="119">
        <v>98</v>
      </c>
      <c r="G25" s="119">
        <v>93</v>
      </c>
      <c r="H25" s="119">
        <v>91</v>
      </c>
      <c r="I25" s="119">
        <v>89</v>
      </c>
      <c r="J25" s="119">
        <v>95</v>
      </c>
      <c r="K25" s="148">
        <f t="shared" si="0"/>
        <v>559</v>
      </c>
      <c r="L25" s="126">
        <v>2</v>
      </c>
      <c r="M25" s="150">
        <v>0</v>
      </c>
      <c r="N25" s="151">
        <v>0</v>
      </c>
      <c r="O25" s="151">
        <f t="shared" si="1"/>
        <v>559</v>
      </c>
      <c r="P25" s="151"/>
      <c r="Q25" s="150">
        <f t="shared" si="2"/>
        <v>559</v>
      </c>
      <c r="T25"/>
      <c r="U25"/>
    </row>
    <row r="26" spans="1:21" ht="22.5" customHeight="1">
      <c r="A26" s="116" t="s">
        <v>160</v>
      </c>
      <c r="B26" s="122" t="s">
        <v>131</v>
      </c>
      <c r="C26" s="123" t="s">
        <v>86</v>
      </c>
      <c r="D26" s="119">
        <v>1991</v>
      </c>
      <c r="E26" s="119">
        <v>95</v>
      </c>
      <c r="F26" s="119">
        <v>94</v>
      </c>
      <c r="G26" s="119">
        <v>90</v>
      </c>
      <c r="H26" s="119">
        <v>93</v>
      </c>
      <c r="I26" s="119">
        <v>93</v>
      </c>
      <c r="J26" s="119">
        <v>93</v>
      </c>
      <c r="K26" s="148">
        <f t="shared" si="0"/>
        <v>558</v>
      </c>
      <c r="L26" s="126"/>
      <c r="M26" s="150">
        <v>0</v>
      </c>
      <c r="N26" s="151">
        <v>0</v>
      </c>
      <c r="O26" s="151">
        <f t="shared" si="1"/>
        <v>558</v>
      </c>
      <c r="P26" s="151"/>
      <c r="Q26" s="150">
        <f t="shared" si="2"/>
        <v>558</v>
      </c>
      <c r="T26"/>
      <c r="U26"/>
    </row>
    <row r="27" spans="1:21" ht="22.5" customHeight="1">
      <c r="A27" s="116" t="s">
        <v>161</v>
      </c>
      <c r="B27" s="122" t="s">
        <v>129</v>
      </c>
      <c r="C27" s="122" t="s">
        <v>12</v>
      </c>
      <c r="D27" s="119">
        <v>1995</v>
      </c>
      <c r="E27" s="119">
        <v>94</v>
      </c>
      <c r="F27" s="119">
        <v>93</v>
      </c>
      <c r="G27" s="119">
        <v>95</v>
      </c>
      <c r="H27" s="119">
        <v>93</v>
      </c>
      <c r="I27" s="119">
        <v>90</v>
      </c>
      <c r="J27" s="119">
        <v>84</v>
      </c>
      <c r="K27" s="148">
        <f t="shared" si="0"/>
        <v>549</v>
      </c>
      <c r="L27" s="126"/>
      <c r="M27" s="150">
        <v>0</v>
      </c>
      <c r="N27" s="151">
        <v>0</v>
      </c>
      <c r="O27" s="151">
        <f t="shared" si="1"/>
        <v>549</v>
      </c>
      <c r="P27" s="151"/>
      <c r="Q27" s="150">
        <f t="shared" si="2"/>
        <v>549</v>
      </c>
      <c r="T27"/>
      <c r="U27"/>
    </row>
    <row r="28" spans="1:21" ht="22.5" customHeight="1">
      <c r="A28" s="116" t="s">
        <v>162</v>
      </c>
      <c r="B28" s="120" t="s">
        <v>2</v>
      </c>
      <c r="C28" s="121" t="s">
        <v>6</v>
      </c>
      <c r="D28" s="119">
        <v>1951</v>
      </c>
      <c r="E28" s="119">
        <v>85</v>
      </c>
      <c r="F28" s="119">
        <v>92</v>
      </c>
      <c r="G28" s="119">
        <v>91</v>
      </c>
      <c r="H28" s="119">
        <v>91</v>
      </c>
      <c r="I28" s="119">
        <v>90</v>
      </c>
      <c r="J28" s="119">
        <v>91</v>
      </c>
      <c r="K28" s="148">
        <f t="shared" si="0"/>
        <v>540</v>
      </c>
      <c r="L28" s="126"/>
      <c r="M28" s="150">
        <v>543</v>
      </c>
      <c r="N28" s="151">
        <v>0</v>
      </c>
      <c r="O28" s="151">
        <f t="shared" si="1"/>
        <v>540</v>
      </c>
      <c r="P28" s="115"/>
      <c r="Q28" s="150">
        <f t="shared" si="2"/>
        <v>1083</v>
      </c>
      <c r="T28"/>
      <c r="U28"/>
    </row>
    <row r="29" spans="1:21" ht="22.5" customHeight="1">
      <c r="A29" s="116" t="s">
        <v>163</v>
      </c>
      <c r="B29" s="120" t="s">
        <v>88</v>
      </c>
      <c r="C29" s="125" t="s">
        <v>86</v>
      </c>
      <c r="D29" s="119">
        <v>1994</v>
      </c>
      <c r="E29" s="119">
        <v>89</v>
      </c>
      <c r="F29" s="119">
        <v>94</v>
      </c>
      <c r="G29" s="119">
        <v>92</v>
      </c>
      <c r="H29" s="119">
        <v>85</v>
      </c>
      <c r="I29" s="119">
        <v>88</v>
      </c>
      <c r="J29" s="119">
        <v>86</v>
      </c>
      <c r="K29" s="148">
        <f t="shared" si="0"/>
        <v>534</v>
      </c>
      <c r="L29" s="126"/>
      <c r="M29" s="150">
        <v>557</v>
      </c>
      <c r="N29" s="151">
        <v>0</v>
      </c>
      <c r="O29" s="151">
        <f t="shared" si="1"/>
        <v>534</v>
      </c>
      <c r="P29" s="151"/>
      <c r="Q29" s="150">
        <f t="shared" si="2"/>
        <v>1091</v>
      </c>
      <c r="T29"/>
      <c r="U29"/>
    </row>
    <row r="30" spans="1:21" ht="22.5" customHeight="1">
      <c r="A30" s="116"/>
      <c r="B30" s="120" t="s">
        <v>7</v>
      </c>
      <c r="C30" s="121" t="s">
        <v>12</v>
      </c>
      <c r="D30" s="119">
        <v>1975</v>
      </c>
      <c r="E30" s="119"/>
      <c r="F30" s="119"/>
      <c r="G30" s="119"/>
      <c r="H30" s="119"/>
      <c r="I30" s="119"/>
      <c r="J30" s="119"/>
      <c r="K30" s="148"/>
      <c r="L30" s="126"/>
      <c r="M30" s="150">
        <v>574</v>
      </c>
      <c r="N30" s="151">
        <v>0</v>
      </c>
      <c r="O30" s="151">
        <f t="shared" si="1"/>
        <v>0</v>
      </c>
      <c r="P30" s="151"/>
      <c r="Q30" s="150">
        <f t="shared" si="2"/>
        <v>574</v>
      </c>
      <c r="T30"/>
      <c r="U30"/>
    </row>
    <row r="31" spans="1:21" ht="22.5" customHeight="1">
      <c r="A31" s="116"/>
      <c r="B31" s="120" t="s">
        <v>94</v>
      </c>
      <c r="C31" s="125" t="s">
        <v>39</v>
      </c>
      <c r="D31" s="119">
        <v>1985</v>
      </c>
      <c r="E31" s="119"/>
      <c r="F31" s="119"/>
      <c r="G31" s="119"/>
      <c r="H31" s="119"/>
      <c r="I31" s="119"/>
      <c r="J31" s="119"/>
      <c r="K31" s="148"/>
      <c r="L31" s="126"/>
      <c r="M31" s="150">
        <v>565</v>
      </c>
      <c r="N31" s="151">
        <v>0</v>
      </c>
      <c r="O31" s="151">
        <f t="shared" si="1"/>
        <v>0</v>
      </c>
      <c r="P31" s="151"/>
      <c r="Q31" s="150">
        <f t="shared" si="2"/>
        <v>565</v>
      </c>
      <c r="T31"/>
      <c r="U31"/>
    </row>
    <row r="32" spans="1:21" ht="22.5" customHeight="1">
      <c r="A32" s="116"/>
      <c r="B32" s="120" t="s">
        <v>98</v>
      </c>
      <c r="C32" s="125" t="s">
        <v>39</v>
      </c>
      <c r="D32" s="119">
        <v>1993</v>
      </c>
      <c r="E32" s="119"/>
      <c r="F32" s="119"/>
      <c r="G32" s="119"/>
      <c r="H32" s="119"/>
      <c r="I32" s="119"/>
      <c r="J32" s="119"/>
      <c r="K32" s="148"/>
      <c r="L32" s="126"/>
      <c r="M32" s="150">
        <v>560</v>
      </c>
      <c r="N32" s="151">
        <v>0</v>
      </c>
      <c r="O32" s="151">
        <f t="shared" si="1"/>
        <v>0</v>
      </c>
      <c r="P32" s="151"/>
      <c r="Q32" s="150">
        <f t="shared" si="2"/>
        <v>560</v>
      </c>
      <c r="T32"/>
      <c r="U32"/>
    </row>
    <row r="33" spans="1:21" ht="22.5" customHeight="1">
      <c r="A33" s="116"/>
      <c r="B33" s="120" t="s">
        <v>90</v>
      </c>
      <c r="C33" s="125" t="s">
        <v>39</v>
      </c>
      <c r="D33" s="119">
        <v>1991</v>
      </c>
      <c r="E33" s="119"/>
      <c r="F33" s="119"/>
      <c r="G33" s="119"/>
      <c r="H33" s="119"/>
      <c r="I33" s="119"/>
      <c r="J33" s="119"/>
      <c r="K33" s="148"/>
      <c r="L33" s="126"/>
      <c r="M33" s="150">
        <v>583</v>
      </c>
      <c r="N33" s="151">
        <v>0</v>
      </c>
      <c r="O33" s="151">
        <f t="shared" si="1"/>
        <v>0</v>
      </c>
      <c r="P33" s="151"/>
      <c r="Q33" s="150">
        <f t="shared" si="2"/>
        <v>583</v>
      </c>
      <c r="T33"/>
      <c r="U33"/>
    </row>
    <row r="34" spans="1:21" ht="22.5" customHeight="1">
      <c r="A34" s="116"/>
      <c r="B34" s="120" t="s">
        <v>41</v>
      </c>
      <c r="C34" s="125" t="s">
        <v>39</v>
      </c>
      <c r="D34" s="119">
        <v>1992</v>
      </c>
      <c r="E34" s="119"/>
      <c r="F34" s="119"/>
      <c r="G34" s="119"/>
      <c r="H34" s="119"/>
      <c r="I34" s="119"/>
      <c r="J34" s="119"/>
      <c r="K34" s="148"/>
      <c r="L34" s="126"/>
      <c r="M34" s="150">
        <v>574</v>
      </c>
      <c r="N34" s="151">
        <v>569</v>
      </c>
      <c r="O34" s="151">
        <f t="shared" si="1"/>
        <v>0</v>
      </c>
      <c r="P34" s="151"/>
      <c r="Q34" s="150">
        <f t="shared" si="2"/>
        <v>1143</v>
      </c>
      <c r="T34"/>
      <c r="U34"/>
    </row>
    <row r="35" spans="1:21" ht="22.5" customHeight="1">
      <c r="A35" s="116"/>
      <c r="B35" s="120" t="s">
        <v>19</v>
      </c>
      <c r="C35" s="125" t="s">
        <v>20</v>
      </c>
      <c r="D35" s="119">
        <v>1962</v>
      </c>
      <c r="E35" s="119"/>
      <c r="F35" s="119"/>
      <c r="G35" s="119"/>
      <c r="H35" s="119"/>
      <c r="I35" s="119"/>
      <c r="J35" s="119"/>
      <c r="K35" s="148"/>
      <c r="L35" s="126"/>
      <c r="M35" s="150">
        <v>574</v>
      </c>
      <c r="N35" s="151">
        <v>0</v>
      </c>
      <c r="O35" s="151">
        <f t="shared" si="1"/>
        <v>0</v>
      </c>
      <c r="P35" s="151"/>
      <c r="Q35" s="150">
        <f t="shared" si="2"/>
        <v>574</v>
      </c>
      <c r="T35"/>
      <c r="U35"/>
    </row>
    <row r="36" spans="1:21" ht="22.5" customHeight="1">
      <c r="A36" s="116"/>
      <c r="B36" s="120" t="s">
        <v>35</v>
      </c>
      <c r="C36" s="125" t="s">
        <v>170</v>
      </c>
      <c r="D36" s="119">
        <v>1983</v>
      </c>
      <c r="E36" s="119"/>
      <c r="F36" s="119"/>
      <c r="G36" s="119"/>
      <c r="H36" s="119"/>
      <c r="I36" s="119"/>
      <c r="J36" s="119"/>
      <c r="K36" s="148"/>
      <c r="L36" s="126"/>
      <c r="M36" s="150">
        <v>569</v>
      </c>
      <c r="N36" s="151">
        <v>0</v>
      </c>
      <c r="O36" s="151">
        <f t="shared" si="1"/>
        <v>0</v>
      </c>
      <c r="P36" s="151"/>
      <c r="Q36" s="150">
        <f t="shared" si="2"/>
        <v>569</v>
      </c>
      <c r="T36"/>
      <c r="U36"/>
    </row>
    <row r="37" spans="1:21" ht="22.5" customHeight="1">
      <c r="A37" s="116"/>
      <c r="B37" s="120" t="s">
        <v>91</v>
      </c>
      <c r="C37" s="120" t="s">
        <v>12</v>
      </c>
      <c r="D37" s="119">
        <v>1989</v>
      </c>
      <c r="E37" s="119"/>
      <c r="F37" s="119"/>
      <c r="G37" s="119"/>
      <c r="H37" s="119"/>
      <c r="I37" s="119"/>
      <c r="J37" s="119"/>
      <c r="K37" s="148"/>
      <c r="L37" s="126"/>
      <c r="M37" s="150">
        <v>582</v>
      </c>
      <c r="N37" s="151">
        <v>0</v>
      </c>
      <c r="O37" s="151">
        <f t="shared" si="1"/>
        <v>0</v>
      </c>
      <c r="P37" s="151"/>
      <c r="Q37" s="150">
        <f t="shared" si="2"/>
        <v>582</v>
      </c>
      <c r="T37"/>
      <c r="U37"/>
    </row>
    <row r="38" spans="1:21" ht="22.5" customHeight="1">
      <c r="A38" s="116"/>
      <c r="B38" s="120" t="s">
        <v>99</v>
      </c>
      <c r="C38" s="120" t="s">
        <v>12</v>
      </c>
      <c r="D38" s="119">
        <v>1993</v>
      </c>
      <c r="E38" s="119"/>
      <c r="F38" s="119"/>
      <c r="G38" s="119"/>
      <c r="H38" s="119"/>
      <c r="I38" s="119"/>
      <c r="J38" s="119"/>
      <c r="K38" s="148"/>
      <c r="L38" s="126"/>
      <c r="M38" s="150">
        <v>552</v>
      </c>
      <c r="N38" s="151">
        <v>0</v>
      </c>
      <c r="O38" s="151">
        <f t="shared" si="1"/>
        <v>0</v>
      </c>
      <c r="P38" s="115"/>
      <c r="Q38" s="150">
        <f t="shared" si="2"/>
        <v>552</v>
      </c>
      <c r="T38"/>
      <c r="U38"/>
    </row>
    <row r="39" spans="1:21" ht="22.5" customHeight="1">
      <c r="A39" s="116"/>
      <c r="B39" s="120" t="s">
        <v>93</v>
      </c>
      <c r="C39" s="120" t="s">
        <v>12</v>
      </c>
      <c r="D39" s="114">
        <v>1993</v>
      </c>
      <c r="E39" s="114"/>
      <c r="F39" s="114"/>
      <c r="G39" s="114"/>
      <c r="H39" s="114"/>
      <c r="I39" s="114"/>
      <c r="J39" s="114"/>
      <c r="K39" s="148"/>
      <c r="L39" s="126"/>
      <c r="M39" s="150">
        <v>573</v>
      </c>
      <c r="N39" s="151">
        <v>0</v>
      </c>
      <c r="O39" s="151">
        <f t="shared" si="1"/>
        <v>0</v>
      </c>
      <c r="P39" s="151"/>
      <c r="Q39" s="150">
        <f t="shared" si="2"/>
        <v>573</v>
      </c>
      <c r="T39"/>
      <c r="U39"/>
    </row>
    <row r="40" spans="1:21" ht="22.5" customHeight="1">
      <c r="A40" s="116"/>
      <c r="B40" s="120" t="s">
        <v>95</v>
      </c>
      <c r="C40" s="125" t="s">
        <v>72</v>
      </c>
      <c r="D40" s="119">
        <v>1982</v>
      </c>
      <c r="E40" s="119"/>
      <c r="F40" s="119"/>
      <c r="G40" s="119"/>
      <c r="H40" s="119"/>
      <c r="I40" s="119"/>
      <c r="J40" s="119"/>
      <c r="K40" s="148"/>
      <c r="L40" s="126"/>
      <c r="M40" s="150">
        <v>565</v>
      </c>
      <c r="N40" s="151">
        <v>0</v>
      </c>
      <c r="O40" s="151">
        <f t="shared" si="1"/>
        <v>0</v>
      </c>
      <c r="P40" s="151"/>
      <c r="Q40" s="150">
        <f t="shared" si="2"/>
        <v>565</v>
      </c>
      <c r="T40"/>
      <c r="U40"/>
    </row>
    <row r="41" spans="1:21" ht="22.5" customHeight="1">
      <c r="A41" s="116"/>
      <c r="B41" s="120" t="s">
        <v>100</v>
      </c>
      <c r="C41" s="125" t="s">
        <v>6</v>
      </c>
      <c r="D41" s="119">
        <v>1961</v>
      </c>
      <c r="E41" s="119"/>
      <c r="F41" s="119"/>
      <c r="G41" s="119"/>
      <c r="H41" s="119"/>
      <c r="I41" s="119"/>
      <c r="J41" s="119"/>
      <c r="K41" s="148"/>
      <c r="L41" s="126"/>
      <c r="M41" s="150">
        <v>551</v>
      </c>
      <c r="N41" s="151">
        <v>0</v>
      </c>
      <c r="O41" s="151">
        <f t="shared" si="1"/>
        <v>0</v>
      </c>
      <c r="P41" s="115"/>
      <c r="Q41" s="150">
        <f t="shared" si="2"/>
        <v>551</v>
      </c>
      <c r="T41"/>
      <c r="U41"/>
    </row>
    <row r="43" spans="1:21" s="27" customFormat="1" ht="12.75">
      <c r="A43" s="28" t="s">
        <v>77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8"/>
      <c r="N43" s="28"/>
      <c r="O43" s="28"/>
      <c r="P43" s="28" t="s">
        <v>78</v>
      </c>
      <c r="Q43" s="28"/>
      <c r="T43" s="45"/>
      <c r="U43" s="45"/>
    </row>
    <row r="44" spans="1:21" s="27" customFormat="1" ht="12.75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8"/>
      <c r="N44" s="28"/>
      <c r="O44" s="28"/>
      <c r="P44" s="28"/>
      <c r="Q44" s="28"/>
      <c r="T44" s="45"/>
      <c r="U44" s="45"/>
    </row>
    <row r="45" spans="1:21" s="27" customFormat="1" ht="12.75">
      <c r="A45" s="28" t="s">
        <v>79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8"/>
      <c r="O45" s="28"/>
      <c r="P45" s="28" t="s">
        <v>80</v>
      </c>
      <c r="Q45" s="28"/>
      <c r="T45" s="45"/>
      <c r="U45" s="45"/>
    </row>
  </sheetData>
  <printOptions horizontalCentered="1"/>
  <pageMargins left="0.3937007874015748" right="0" top="0.984251968503937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3" width="22.00390625" style="0" customWidth="1"/>
    <col min="4" max="9" width="5.8515625" style="12" customWidth="1"/>
    <col min="10" max="10" width="6.7109375" style="12" customWidth="1"/>
    <col min="11" max="15" width="5.8515625" style="12" customWidth="1"/>
    <col min="16" max="16" width="8.00390625" style="0" customWidth="1"/>
    <col min="17" max="17" width="7.28125" style="0" customWidth="1"/>
    <col min="18" max="18" width="8.28125" style="0" customWidth="1"/>
    <col min="19" max="19" width="8.57421875" style="0" customWidth="1"/>
    <col min="20" max="20" width="7.8515625" style="0" customWidth="1"/>
  </cols>
  <sheetData>
    <row r="1" spans="1:15" ht="12.75">
      <c r="A1" s="3" t="s">
        <v>122</v>
      </c>
      <c r="B1" s="3"/>
      <c r="D1"/>
      <c r="E1"/>
      <c r="F1"/>
      <c r="G1"/>
      <c r="H1"/>
      <c r="I1"/>
      <c r="J1"/>
      <c r="K1"/>
      <c r="L1"/>
      <c r="M1"/>
      <c r="N1"/>
      <c r="O1"/>
    </row>
    <row r="2" spans="1:15" ht="12.75">
      <c r="A2" s="3" t="s">
        <v>123</v>
      </c>
      <c r="B2" s="3"/>
      <c r="D2"/>
      <c r="E2"/>
      <c r="F2"/>
      <c r="G2"/>
      <c r="H2"/>
      <c r="I2"/>
      <c r="J2"/>
      <c r="K2"/>
      <c r="L2"/>
      <c r="M2"/>
      <c r="N2"/>
      <c r="O2"/>
    </row>
    <row r="3" spans="1:15" ht="21" thickBot="1">
      <c r="A3" s="3" t="s">
        <v>84</v>
      </c>
      <c r="B3" s="3"/>
      <c r="C3" s="91"/>
      <c r="D3" s="91" t="s">
        <v>110</v>
      </c>
      <c r="E3"/>
      <c r="F3"/>
      <c r="G3"/>
      <c r="H3"/>
      <c r="I3"/>
      <c r="J3"/>
      <c r="K3"/>
      <c r="L3"/>
      <c r="M3"/>
      <c r="N3"/>
      <c r="O3"/>
    </row>
    <row r="4" spans="1:20" ht="36.75" customHeight="1">
      <c r="A4" s="137" t="s">
        <v>168</v>
      </c>
      <c r="B4" s="25" t="s">
        <v>0</v>
      </c>
      <c r="C4" s="25" t="s">
        <v>74</v>
      </c>
      <c r="D4" s="93" t="s">
        <v>117</v>
      </c>
      <c r="E4" s="93" t="s">
        <v>63</v>
      </c>
      <c r="F4" s="93" t="s">
        <v>64</v>
      </c>
      <c r="G4" s="93" t="s">
        <v>134</v>
      </c>
      <c r="H4" s="93" t="s">
        <v>65</v>
      </c>
      <c r="I4" s="93" t="s">
        <v>66</v>
      </c>
      <c r="J4" s="93" t="s">
        <v>135</v>
      </c>
      <c r="K4" s="93" t="s">
        <v>67</v>
      </c>
      <c r="L4" s="93" t="s">
        <v>68</v>
      </c>
      <c r="M4" s="93" t="s">
        <v>136</v>
      </c>
      <c r="N4" s="93" t="s">
        <v>57</v>
      </c>
      <c r="O4" s="93" t="s">
        <v>56</v>
      </c>
      <c r="P4" s="139" t="s">
        <v>62</v>
      </c>
      <c r="Q4" s="139" t="s">
        <v>105</v>
      </c>
      <c r="R4" s="139" t="s">
        <v>106</v>
      </c>
      <c r="S4" s="139" t="s">
        <v>112</v>
      </c>
      <c r="T4" s="22" t="s">
        <v>57</v>
      </c>
    </row>
    <row r="5" spans="1:20" ht="27.75" customHeight="1">
      <c r="A5" s="43">
        <v>1</v>
      </c>
      <c r="B5" s="17" t="s">
        <v>13</v>
      </c>
      <c r="C5" s="17" t="s">
        <v>12</v>
      </c>
      <c r="D5" s="18">
        <v>1968</v>
      </c>
      <c r="E5" s="18">
        <v>97</v>
      </c>
      <c r="F5" s="18">
        <v>95</v>
      </c>
      <c r="G5" s="55">
        <f aca="true" t="shared" si="0" ref="G5:G16">SUM(E5:F5)</f>
        <v>192</v>
      </c>
      <c r="H5" s="13">
        <v>90</v>
      </c>
      <c r="I5" s="13">
        <v>87</v>
      </c>
      <c r="J5" s="55">
        <f aca="true" t="shared" si="1" ref="J5:J16">SUM(H5:I5)</f>
        <v>177</v>
      </c>
      <c r="K5" s="13">
        <v>90</v>
      </c>
      <c r="L5" s="13">
        <v>93</v>
      </c>
      <c r="M5" s="55">
        <f aca="true" t="shared" si="2" ref="M5:M16">SUM(K5:L5)</f>
        <v>183</v>
      </c>
      <c r="N5" s="55">
        <f aca="true" t="shared" si="3" ref="N5:N16">SUM(G5,J5,M5)</f>
        <v>552</v>
      </c>
      <c r="O5" s="55">
        <v>1</v>
      </c>
      <c r="P5" s="140">
        <v>564</v>
      </c>
      <c r="Q5" s="141">
        <v>551</v>
      </c>
      <c r="R5" s="22">
        <f>N5</f>
        <v>552</v>
      </c>
      <c r="S5" s="142"/>
      <c r="T5" s="140">
        <f>SUM(P5:S5)-MIN(P5:S5)</f>
        <v>1116</v>
      </c>
    </row>
    <row r="6" spans="1:20" ht="27.75" customHeight="1">
      <c r="A6" s="43">
        <v>2</v>
      </c>
      <c r="B6" s="19" t="s">
        <v>48</v>
      </c>
      <c r="C6" s="56" t="s">
        <v>43</v>
      </c>
      <c r="D6" s="13">
        <v>1961</v>
      </c>
      <c r="E6" s="13">
        <v>94</v>
      </c>
      <c r="F6" s="13">
        <v>99</v>
      </c>
      <c r="G6" s="55">
        <f t="shared" si="0"/>
        <v>193</v>
      </c>
      <c r="H6" s="13">
        <v>87</v>
      </c>
      <c r="I6" s="13">
        <v>83</v>
      </c>
      <c r="J6" s="55">
        <f t="shared" si="1"/>
        <v>170</v>
      </c>
      <c r="K6" s="13">
        <v>86</v>
      </c>
      <c r="L6" s="13">
        <v>96</v>
      </c>
      <c r="M6" s="55">
        <f t="shared" si="2"/>
        <v>182</v>
      </c>
      <c r="N6" s="55">
        <f t="shared" si="3"/>
        <v>545</v>
      </c>
      <c r="O6" s="55">
        <v>1</v>
      </c>
      <c r="P6" s="140">
        <v>544</v>
      </c>
      <c r="Q6" s="141">
        <v>536</v>
      </c>
      <c r="R6" s="22">
        <f aca="true" t="shared" si="4" ref="R6:R19">N6</f>
        <v>545</v>
      </c>
      <c r="S6" s="142"/>
      <c r="T6" s="140">
        <f aca="true" t="shared" si="5" ref="T6:T19">SUM(P6:S6)-MIN(P6:S6)</f>
        <v>1089</v>
      </c>
    </row>
    <row r="7" spans="1:20" ht="27.75" customHeight="1">
      <c r="A7" s="43">
        <v>3</v>
      </c>
      <c r="B7" s="19" t="s">
        <v>132</v>
      </c>
      <c r="C7" s="56" t="s">
        <v>86</v>
      </c>
      <c r="D7" s="13">
        <v>1962</v>
      </c>
      <c r="E7" s="13">
        <v>97</v>
      </c>
      <c r="F7" s="13">
        <v>96</v>
      </c>
      <c r="G7" s="55">
        <f t="shared" si="0"/>
        <v>193</v>
      </c>
      <c r="H7" s="13">
        <v>86</v>
      </c>
      <c r="I7" s="13">
        <v>83</v>
      </c>
      <c r="J7" s="55">
        <f t="shared" si="1"/>
        <v>169</v>
      </c>
      <c r="K7" s="13">
        <v>91</v>
      </c>
      <c r="L7" s="13">
        <v>92</v>
      </c>
      <c r="M7" s="55">
        <f t="shared" si="2"/>
        <v>183</v>
      </c>
      <c r="N7" s="55">
        <f t="shared" si="3"/>
        <v>545</v>
      </c>
      <c r="O7" s="55">
        <v>1</v>
      </c>
      <c r="P7" s="140">
        <v>0</v>
      </c>
      <c r="Q7" s="140">
        <v>0</v>
      </c>
      <c r="R7" s="22">
        <f t="shared" si="4"/>
        <v>545</v>
      </c>
      <c r="S7" s="142"/>
      <c r="T7" s="140">
        <f t="shared" si="5"/>
        <v>545</v>
      </c>
    </row>
    <row r="8" spans="1:20" ht="27.75" customHeight="1">
      <c r="A8" s="43">
        <v>4</v>
      </c>
      <c r="B8" s="19" t="s">
        <v>87</v>
      </c>
      <c r="C8" s="19" t="s">
        <v>12</v>
      </c>
      <c r="D8" s="13">
        <v>1991</v>
      </c>
      <c r="E8" s="13">
        <v>97</v>
      </c>
      <c r="F8" s="13">
        <v>96</v>
      </c>
      <c r="G8" s="55">
        <f t="shared" si="0"/>
        <v>193</v>
      </c>
      <c r="H8" s="13">
        <v>88</v>
      </c>
      <c r="I8" s="13">
        <v>82</v>
      </c>
      <c r="J8" s="55">
        <f t="shared" si="1"/>
        <v>170</v>
      </c>
      <c r="K8" s="13">
        <v>93</v>
      </c>
      <c r="L8" s="13">
        <v>88</v>
      </c>
      <c r="M8" s="55">
        <f t="shared" si="2"/>
        <v>181</v>
      </c>
      <c r="N8" s="55">
        <f t="shared" si="3"/>
        <v>544</v>
      </c>
      <c r="O8" s="55">
        <v>1</v>
      </c>
      <c r="P8" s="140">
        <v>540</v>
      </c>
      <c r="Q8" s="141">
        <v>0</v>
      </c>
      <c r="R8" s="22">
        <f t="shared" si="4"/>
        <v>544</v>
      </c>
      <c r="S8" s="142"/>
      <c r="T8" s="140">
        <f t="shared" si="5"/>
        <v>1084</v>
      </c>
    </row>
    <row r="9" spans="1:20" ht="27.75" customHeight="1">
      <c r="A9" s="43">
        <v>5</v>
      </c>
      <c r="B9" s="19" t="s">
        <v>16</v>
      </c>
      <c r="C9" s="19" t="s">
        <v>12</v>
      </c>
      <c r="D9" s="13">
        <v>1993</v>
      </c>
      <c r="E9" s="13">
        <v>96</v>
      </c>
      <c r="F9" s="13">
        <v>95</v>
      </c>
      <c r="G9" s="55">
        <f t="shared" si="0"/>
        <v>191</v>
      </c>
      <c r="H9" s="13">
        <v>87</v>
      </c>
      <c r="I9" s="13">
        <v>80</v>
      </c>
      <c r="J9" s="55">
        <f t="shared" si="1"/>
        <v>167</v>
      </c>
      <c r="K9" s="13">
        <v>94</v>
      </c>
      <c r="L9" s="13">
        <v>90</v>
      </c>
      <c r="M9" s="55">
        <f t="shared" si="2"/>
        <v>184</v>
      </c>
      <c r="N9" s="55">
        <f t="shared" si="3"/>
        <v>542</v>
      </c>
      <c r="O9" s="55">
        <v>1</v>
      </c>
      <c r="P9" s="140">
        <v>543</v>
      </c>
      <c r="Q9" s="141">
        <v>522</v>
      </c>
      <c r="R9" s="22">
        <f t="shared" si="4"/>
        <v>542</v>
      </c>
      <c r="S9" s="142"/>
      <c r="T9" s="140">
        <f t="shared" si="5"/>
        <v>1085</v>
      </c>
    </row>
    <row r="10" spans="1:20" ht="27.75" customHeight="1">
      <c r="A10" s="43">
        <v>6</v>
      </c>
      <c r="B10" s="19" t="s">
        <v>114</v>
      </c>
      <c r="C10" s="56" t="s">
        <v>170</v>
      </c>
      <c r="D10" s="13">
        <v>1970</v>
      </c>
      <c r="E10" s="13">
        <v>94</v>
      </c>
      <c r="F10" s="13">
        <v>94</v>
      </c>
      <c r="G10" s="55">
        <f t="shared" si="0"/>
        <v>188</v>
      </c>
      <c r="H10" s="13">
        <v>86</v>
      </c>
      <c r="I10" s="13">
        <v>88</v>
      </c>
      <c r="J10" s="55">
        <f t="shared" si="1"/>
        <v>174</v>
      </c>
      <c r="K10" s="13">
        <v>90</v>
      </c>
      <c r="L10" s="13">
        <v>90</v>
      </c>
      <c r="M10" s="55">
        <f t="shared" si="2"/>
        <v>180</v>
      </c>
      <c r="N10" s="55">
        <f t="shared" si="3"/>
        <v>542</v>
      </c>
      <c r="O10" s="55">
        <v>1</v>
      </c>
      <c r="P10" s="140">
        <v>556</v>
      </c>
      <c r="Q10" s="141">
        <v>0</v>
      </c>
      <c r="R10" s="22">
        <f t="shared" si="4"/>
        <v>542</v>
      </c>
      <c r="S10" s="142"/>
      <c r="T10" s="140">
        <f t="shared" si="5"/>
        <v>1098</v>
      </c>
    </row>
    <row r="11" spans="1:20" ht="27.75" customHeight="1">
      <c r="A11" s="43">
        <v>7</v>
      </c>
      <c r="B11" s="19" t="s">
        <v>85</v>
      </c>
      <c r="C11" s="56" t="s">
        <v>86</v>
      </c>
      <c r="D11" s="13">
        <v>1977</v>
      </c>
      <c r="E11" s="13">
        <v>94</v>
      </c>
      <c r="F11" s="13">
        <v>97</v>
      </c>
      <c r="G11" s="55">
        <f t="shared" si="0"/>
        <v>191</v>
      </c>
      <c r="H11" s="13">
        <v>80</v>
      </c>
      <c r="I11" s="13">
        <v>87</v>
      </c>
      <c r="J11" s="55">
        <f t="shared" si="1"/>
        <v>167</v>
      </c>
      <c r="K11" s="13">
        <v>89</v>
      </c>
      <c r="L11" s="13">
        <v>90</v>
      </c>
      <c r="M11" s="55">
        <f t="shared" si="2"/>
        <v>179</v>
      </c>
      <c r="N11" s="55">
        <f t="shared" si="3"/>
        <v>537</v>
      </c>
      <c r="O11" s="55">
        <v>1</v>
      </c>
      <c r="P11" s="140">
        <v>545</v>
      </c>
      <c r="Q11" s="140">
        <v>0</v>
      </c>
      <c r="R11" s="22">
        <f t="shared" si="4"/>
        <v>537</v>
      </c>
      <c r="S11" s="142"/>
      <c r="T11" s="140">
        <f t="shared" si="5"/>
        <v>1082</v>
      </c>
    </row>
    <row r="12" spans="1:20" ht="27.75" customHeight="1">
      <c r="A12" s="43">
        <v>8</v>
      </c>
      <c r="B12" s="19" t="s">
        <v>40</v>
      </c>
      <c r="C12" s="56" t="s">
        <v>39</v>
      </c>
      <c r="D12" s="13">
        <v>1989</v>
      </c>
      <c r="E12" s="13">
        <v>92</v>
      </c>
      <c r="F12" s="13">
        <v>93</v>
      </c>
      <c r="G12" s="55">
        <f t="shared" si="0"/>
        <v>185</v>
      </c>
      <c r="H12" s="13">
        <v>89</v>
      </c>
      <c r="I12" s="13">
        <v>80</v>
      </c>
      <c r="J12" s="55">
        <f t="shared" si="1"/>
        <v>169</v>
      </c>
      <c r="K12" s="13">
        <v>87</v>
      </c>
      <c r="L12" s="13">
        <v>84</v>
      </c>
      <c r="M12" s="55">
        <f t="shared" si="2"/>
        <v>171</v>
      </c>
      <c r="N12" s="55">
        <f t="shared" si="3"/>
        <v>525</v>
      </c>
      <c r="O12" s="55">
        <v>2</v>
      </c>
      <c r="P12" s="140">
        <v>541</v>
      </c>
      <c r="Q12" s="141">
        <v>523</v>
      </c>
      <c r="R12" s="22">
        <f t="shared" si="4"/>
        <v>525</v>
      </c>
      <c r="S12" s="142"/>
      <c r="T12" s="140">
        <f t="shared" si="5"/>
        <v>1066</v>
      </c>
    </row>
    <row r="13" spans="1:20" ht="27.75" customHeight="1">
      <c r="A13" s="43">
        <v>9</v>
      </c>
      <c r="B13" s="11" t="s">
        <v>50</v>
      </c>
      <c r="C13" s="11" t="s">
        <v>12</v>
      </c>
      <c r="D13" s="13">
        <v>1992</v>
      </c>
      <c r="E13" s="13">
        <v>96</v>
      </c>
      <c r="F13" s="13">
        <v>94</v>
      </c>
      <c r="G13" s="55">
        <f t="shared" si="0"/>
        <v>190</v>
      </c>
      <c r="H13" s="13">
        <v>78</v>
      </c>
      <c r="I13" s="13">
        <v>88</v>
      </c>
      <c r="J13" s="55">
        <f t="shared" si="1"/>
        <v>166</v>
      </c>
      <c r="K13" s="13">
        <v>84</v>
      </c>
      <c r="L13" s="13">
        <v>84</v>
      </c>
      <c r="M13" s="55">
        <f t="shared" si="2"/>
        <v>168</v>
      </c>
      <c r="N13" s="55">
        <f t="shared" si="3"/>
        <v>524</v>
      </c>
      <c r="O13" s="55">
        <v>2</v>
      </c>
      <c r="P13" s="140">
        <v>0</v>
      </c>
      <c r="Q13" s="140">
        <v>545</v>
      </c>
      <c r="R13" s="22">
        <f t="shared" si="4"/>
        <v>524</v>
      </c>
      <c r="S13" s="142"/>
      <c r="T13" s="140">
        <f t="shared" si="5"/>
        <v>1069</v>
      </c>
    </row>
    <row r="14" spans="1:20" ht="27.75" customHeight="1">
      <c r="A14" s="43">
        <v>10</v>
      </c>
      <c r="B14" s="11" t="s">
        <v>8</v>
      </c>
      <c r="C14" s="11" t="s">
        <v>6</v>
      </c>
      <c r="D14" s="13">
        <v>1965</v>
      </c>
      <c r="E14" s="13">
        <v>95</v>
      </c>
      <c r="F14" s="13">
        <v>96</v>
      </c>
      <c r="G14" s="55">
        <f t="shared" si="0"/>
        <v>191</v>
      </c>
      <c r="H14" s="13">
        <v>72</v>
      </c>
      <c r="I14" s="13">
        <v>73</v>
      </c>
      <c r="J14" s="55">
        <f t="shared" si="1"/>
        <v>145</v>
      </c>
      <c r="K14" s="13">
        <v>91</v>
      </c>
      <c r="L14" s="13">
        <v>87</v>
      </c>
      <c r="M14" s="55">
        <f t="shared" si="2"/>
        <v>178</v>
      </c>
      <c r="N14" s="55">
        <f t="shared" si="3"/>
        <v>514</v>
      </c>
      <c r="O14" s="55">
        <v>2</v>
      </c>
      <c r="P14" s="140">
        <v>0</v>
      </c>
      <c r="Q14" s="140">
        <v>502</v>
      </c>
      <c r="R14" s="22">
        <f t="shared" si="4"/>
        <v>514</v>
      </c>
      <c r="S14" s="142"/>
      <c r="T14" s="140">
        <f t="shared" si="5"/>
        <v>1016</v>
      </c>
    </row>
    <row r="15" spans="1:20" ht="27.75" customHeight="1">
      <c r="A15" s="43">
        <v>11</v>
      </c>
      <c r="B15" s="19" t="s">
        <v>2</v>
      </c>
      <c r="C15" s="11" t="s">
        <v>6</v>
      </c>
      <c r="D15" s="13">
        <v>1951</v>
      </c>
      <c r="E15" s="13">
        <v>91</v>
      </c>
      <c r="F15" s="13">
        <v>82</v>
      </c>
      <c r="G15" s="55">
        <f t="shared" si="0"/>
        <v>173</v>
      </c>
      <c r="H15" s="13">
        <v>73</v>
      </c>
      <c r="I15" s="13">
        <v>79</v>
      </c>
      <c r="J15" s="55">
        <f t="shared" si="1"/>
        <v>152</v>
      </c>
      <c r="K15" s="13">
        <v>89</v>
      </c>
      <c r="L15" s="13">
        <v>84</v>
      </c>
      <c r="M15" s="55">
        <f t="shared" si="2"/>
        <v>173</v>
      </c>
      <c r="N15" s="55">
        <f t="shared" si="3"/>
        <v>498</v>
      </c>
      <c r="O15" s="13"/>
      <c r="P15" s="140">
        <v>491</v>
      </c>
      <c r="Q15" s="141">
        <v>0</v>
      </c>
      <c r="R15" s="22">
        <f t="shared" si="4"/>
        <v>498</v>
      </c>
      <c r="S15" s="142"/>
      <c r="T15" s="140">
        <f t="shared" si="5"/>
        <v>989</v>
      </c>
    </row>
    <row r="16" spans="1:20" ht="27.75" customHeight="1">
      <c r="A16" s="43">
        <v>12</v>
      </c>
      <c r="B16" s="19" t="s">
        <v>88</v>
      </c>
      <c r="C16" s="56" t="s">
        <v>86</v>
      </c>
      <c r="D16" s="13">
        <v>1994</v>
      </c>
      <c r="E16" s="13">
        <v>87</v>
      </c>
      <c r="F16" s="13">
        <v>90</v>
      </c>
      <c r="G16" s="55">
        <f t="shared" si="0"/>
        <v>177</v>
      </c>
      <c r="H16" s="13">
        <v>81</v>
      </c>
      <c r="I16" s="13">
        <v>56</v>
      </c>
      <c r="J16" s="55">
        <f t="shared" si="1"/>
        <v>137</v>
      </c>
      <c r="K16" s="13">
        <v>91</v>
      </c>
      <c r="L16" s="13">
        <v>86</v>
      </c>
      <c r="M16" s="55">
        <f t="shared" si="2"/>
        <v>177</v>
      </c>
      <c r="N16" s="55">
        <f t="shared" si="3"/>
        <v>491</v>
      </c>
      <c r="O16" s="13"/>
      <c r="P16" s="140">
        <v>533</v>
      </c>
      <c r="Q16" s="140">
        <v>0</v>
      </c>
      <c r="R16" s="22">
        <f t="shared" si="4"/>
        <v>491</v>
      </c>
      <c r="S16" s="142"/>
      <c r="T16" s="140">
        <f t="shared" si="5"/>
        <v>1024</v>
      </c>
    </row>
    <row r="17" spans="1:20" ht="27.75" customHeight="1">
      <c r="A17" s="14"/>
      <c r="B17" s="19" t="s">
        <v>115</v>
      </c>
      <c r="C17" s="56" t="s">
        <v>39</v>
      </c>
      <c r="D17" s="13">
        <v>1992</v>
      </c>
      <c r="E17" s="13"/>
      <c r="F17" s="13"/>
      <c r="G17" s="55"/>
      <c r="H17" s="13"/>
      <c r="I17" s="13"/>
      <c r="J17" s="55"/>
      <c r="K17" s="13"/>
      <c r="L17" s="13"/>
      <c r="M17" s="55"/>
      <c r="N17" s="55"/>
      <c r="O17" s="13"/>
      <c r="P17" s="140">
        <v>520</v>
      </c>
      <c r="Q17" s="141">
        <v>0</v>
      </c>
      <c r="R17" s="22">
        <f t="shared" si="4"/>
        <v>0</v>
      </c>
      <c r="S17" s="142"/>
      <c r="T17" s="140">
        <f t="shared" si="5"/>
        <v>520</v>
      </c>
    </row>
    <row r="18" spans="1:20" ht="27.75" customHeight="1">
      <c r="A18" s="90"/>
      <c r="B18" s="19" t="s">
        <v>116</v>
      </c>
      <c r="C18" s="19" t="s">
        <v>12</v>
      </c>
      <c r="D18" s="15">
        <v>1990</v>
      </c>
      <c r="E18" s="15"/>
      <c r="F18" s="15"/>
      <c r="G18" s="55"/>
      <c r="H18" s="15"/>
      <c r="I18" s="15"/>
      <c r="J18" s="55"/>
      <c r="K18" s="15"/>
      <c r="L18" s="15"/>
      <c r="M18" s="55"/>
      <c r="N18" s="55"/>
      <c r="O18" s="15"/>
      <c r="P18" s="140">
        <v>478</v>
      </c>
      <c r="Q18" s="141">
        <v>0</v>
      </c>
      <c r="R18" s="22">
        <f t="shared" si="4"/>
        <v>0</v>
      </c>
      <c r="S18" s="142"/>
      <c r="T18" s="140">
        <f t="shared" si="5"/>
        <v>478</v>
      </c>
    </row>
    <row r="19" spans="1:20" ht="27.75" customHeight="1">
      <c r="A19" s="14"/>
      <c r="B19" s="19" t="s">
        <v>17</v>
      </c>
      <c r="C19" s="19" t="s">
        <v>12</v>
      </c>
      <c r="D19" s="13">
        <v>1994</v>
      </c>
      <c r="E19" s="13"/>
      <c r="F19" s="13"/>
      <c r="G19" s="55"/>
      <c r="H19" s="13"/>
      <c r="I19" s="13"/>
      <c r="J19" s="55"/>
      <c r="K19" s="13"/>
      <c r="L19" s="13"/>
      <c r="M19" s="55"/>
      <c r="N19" s="55"/>
      <c r="O19" s="13"/>
      <c r="P19" s="140">
        <v>523</v>
      </c>
      <c r="Q19" s="141">
        <v>507</v>
      </c>
      <c r="R19" s="22">
        <f t="shared" si="4"/>
        <v>0</v>
      </c>
      <c r="S19" s="142"/>
      <c r="T19" s="140">
        <f t="shared" si="5"/>
        <v>1030</v>
      </c>
    </row>
    <row r="21" spans="2:18" s="27" customFormat="1" ht="12" customHeight="1">
      <c r="B21" s="28" t="s">
        <v>77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8"/>
      <c r="Q21" s="28"/>
      <c r="R21" s="28" t="s">
        <v>78</v>
      </c>
    </row>
    <row r="22" spans="2:18" s="27" customFormat="1" ht="12.75"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</row>
    <row r="23" spans="2:18" s="27" customFormat="1" ht="12.75">
      <c r="B23" s="28" t="s">
        <v>79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8"/>
      <c r="Q23" s="28"/>
      <c r="R23" s="28" t="s">
        <v>80</v>
      </c>
    </row>
  </sheetData>
  <printOptions horizontalCentered="1"/>
  <pageMargins left="0" right="0" top="0.984251968503937" bottom="0.3937007874015748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3.7109375" style="0" customWidth="1"/>
    <col min="3" max="3" width="22.28125" style="0" customWidth="1"/>
    <col min="4" max="4" width="7.00390625" style="12" customWidth="1"/>
    <col min="5" max="10" width="7.57421875" style="0" customWidth="1"/>
    <col min="11" max="12" width="8.140625" style="0" customWidth="1"/>
    <col min="13" max="15" width="8.00390625" style="0" customWidth="1"/>
    <col min="16" max="16" width="8.28125" style="0" customWidth="1"/>
  </cols>
  <sheetData>
    <row r="1" spans="1:6" ht="12.75">
      <c r="A1" s="3" t="s">
        <v>122</v>
      </c>
      <c r="B1" s="3"/>
      <c r="D1" s="2"/>
      <c r="E1" s="5"/>
      <c r="F1" s="6"/>
    </row>
    <row r="2" spans="1:6" ht="12.75">
      <c r="A2" s="3" t="s">
        <v>123</v>
      </c>
      <c r="B2" s="3"/>
      <c r="D2" s="2"/>
      <c r="E2" s="5"/>
      <c r="F2" s="6"/>
    </row>
    <row r="3" spans="1:6" ht="21" thickBot="1">
      <c r="A3" s="3" t="s">
        <v>71</v>
      </c>
      <c r="B3" s="3"/>
      <c r="D3" s="91" t="s">
        <v>110</v>
      </c>
      <c r="E3" s="5"/>
      <c r="F3" s="6"/>
    </row>
    <row r="4" spans="1:16" ht="40.5" customHeight="1">
      <c r="A4" s="137" t="s">
        <v>168</v>
      </c>
      <c r="B4" s="46" t="s">
        <v>0</v>
      </c>
      <c r="C4" s="86" t="s">
        <v>74</v>
      </c>
      <c r="D4" s="47" t="s">
        <v>1</v>
      </c>
      <c r="E4" s="58">
        <v>1</v>
      </c>
      <c r="F4" s="58">
        <v>2</v>
      </c>
      <c r="G4" s="58">
        <v>3</v>
      </c>
      <c r="H4" s="58">
        <v>4</v>
      </c>
      <c r="I4" s="58">
        <v>5</v>
      </c>
      <c r="J4" s="58">
        <v>6</v>
      </c>
      <c r="K4" s="58" t="s">
        <v>54</v>
      </c>
      <c r="L4" s="58" t="s">
        <v>56</v>
      </c>
      <c r="M4" s="61" t="s">
        <v>55</v>
      </c>
      <c r="N4" s="61" t="s">
        <v>125</v>
      </c>
      <c r="O4" s="61" t="s">
        <v>167</v>
      </c>
      <c r="P4" s="64" t="s">
        <v>57</v>
      </c>
    </row>
    <row r="5" spans="1:16" ht="33" customHeight="1">
      <c r="A5" s="52">
        <v>1</v>
      </c>
      <c r="B5" s="11" t="s">
        <v>27</v>
      </c>
      <c r="C5" s="11" t="s">
        <v>23</v>
      </c>
      <c r="D5" s="8">
        <v>1979</v>
      </c>
      <c r="E5" s="8">
        <v>88</v>
      </c>
      <c r="F5" s="8">
        <v>87</v>
      </c>
      <c r="G5" s="8">
        <v>92</v>
      </c>
      <c r="H5" s="8">
        <v>87</v>
      </c>
      <c r="I5" s="10">
        <v>88</v>
      </c>
      <c r="J5" s="10">
        <v>92</v>
      </c>
      <c r="K5" s="14">
        <f aca="true" t="shared" si="0" ref="K5:K12">SUM(E5:J5)</f>
        <v>534</v>
      </c>
      <c r="L5" s="92">
        <v>1</v>
      </c>
      <c r="M5" s="22">
        <v>533</v>
      </c>
      <c r="N5" s="22">
        <v>539</v>
      </c>
      <c r="O5" s="22">
        <f>K5</f>
        <v>534</v>
      </c>
      <c r="P5" s="62">
        <f>SUM(M5:O5)-MIN(M5:O5)</f>
        <v>1073</v>
      </c>
    </row>
    <row r="6" spans="1:16" ht="33" customHeight="1">
      <c r="A6" s="52">
        <v>2</v>
      </c>
      <c r="B6" s="109" t="s">
        <v>130</v>
      </c>
      <c r="C6" s="110" t="s">
        <v>72</v>
      </c>
      <c r="D6" s="44"/>
      <c r="E6" s="8">
        <v>89</v>
      </c>
      <c r="F6" s="8">
        <v>86</v>
      </c>
      <c r="G6" s="8">
        <v>85</v>
      </c>
      <c r="H6" s="8">
        <v>89</v>
      </c>
      <c r="I6" s="10">
        <v>90</v>
      </c>
      <c r="J6" s="10">
        <v>88</v>
      </c>
      <c r="K6" s="14">
        <f t="shared" si="0"/>
        <v>527</v>
      </c>
      <c r="L6" s="7">
        <v>2</v>
      </c>
      <c r="M6" s="22">
        <v>0</v>
      </c>
      <c r="N6" s="22">
        <v>0</v>
      </c>
      <c r="O6" s="22">
        <f aca="true" t="shared" si="1" ref="O6:O17">K6</f>
        <v>527</v>
      </c>
      <c r="P6" s="62">
        <f aca="true" t="shared" si="2" ref="P6:P17">SUM(M6:O6)-MIN(M6:O6)</f>
        <v>527</v>
      </c>
    </row>
    <row r="7" spans="1:16" ht="33" customHeight="1">
      <c r="A7" s="52">
        <v>3</v>
      </c>
      <c r="B7" s="11" t="s">
        <v>31</v>
      </c>
      <c r="C7" s="11" t="s">
        <v>23</v>
      </c>
      <c r="D7" s="8">
        <v>1990</v>
      </c>
      <c r="E7" s="8">
        <v>87</v>
      </c>
      <c r="F7" s="8">
        <v>89</v>
      </c>
      <c r="G7" s="8">
        <v>86</v>
      </c>
      <c r="H7" s="8">
        <v>88</v>
      </c>
      <c r="I7" s="10">
        <v>83</v>
      </c>
      <c r="J7" s="10">
        <v>89</v>
      </c>
      <c r="K7" s="14">
        <f t="shared" si="0"/>
        <v>522</v>
      </c>
      <c r="L7" s="92">
        <v>2</v>
      </c>
      <c r="M7" s="22">
        <v>536</v>
      </c>
      <c r="N7" s="22">
        <v>532</v>
      </c>
      <c r="O7" s="22">
        <f t="shared" si="1"/>
        <v>522</v>
      </c>
      <c r="P7" s="62">
        <f t="shared" si="2"/>
        <v>1068</v>
      </c>
    </row>
    <row r="8" spans="1:16" ht="33" customHeight="1">
      <c r="A8" s="52">
        <v>4</v>
      </c>
      <c r="B8" s="11" t="s">
        <v>25</v>
      </c>
      <c r="C8" s="11" t="s">
        <v>23</v>
      </c>
      <c r="D8" s="8">
        <v>1954</v>
      </c>
      <c r="E8" s="8">
        <v>86</v>
      </c>
      <c r="F8" s="8">
        <v>88</v>
      </c>
      <c r="G8" s="8">
        <v>87</v>
      </c>
      <c r="H8" s="8">
        <v>80</v>
      </c>
      <c r="I8" s="10">
        <v>89</v>
      </c>
      <c r="J8" s="10">
        <v>87</v>
      </c>
      <c r="K8" s="14">
        <f t="shared" si="0"/>
        <v>517</v>
      </c>
      <c r="L8" s="7"/>
      <c r="M8" s="22">
        <v>502</v>
      </c>
      <c r="N8" s="22">
        <v>497</v>
      </c>
      <c r="O8" s="22">
        <f t="shared" si="1"/>
        <v>517</v>
      </c>
      <c r="P8" s="62">
        <f t="shared" si="2"/>
        <v>1019</v>
      </c>
    </row>
    <row r="9" spans="1:16" ht="33" customHeight="1">
      <c r="A9" s="52">
        <v>5</v>
      </c>
      <c r="B9" s="11" t="s">
        <v>36</v>
      </c>
      <c r="C9" s="11" t="s">
        <v>170</v>
      </c>
      <c r="D9" s="10">
        <v>1967</v>
      </c>
      <c r="E9" s="8">
        <v>83</v>
      </c>
      <c r="F9" s="8">
        <v>85</v>
      </c>
      <c r="G9" s="8">
        <v>89</v>
      </c>
      <c r="H9" s="8">
        <v>82</v>
      </c>
      <c r="I9" s="10">
        <v>83</v>
      </c>
      <c r="J9" s="10">
        <v>87</v>
      </c>
      <c r="K9" s="14">
        <f t="shared" si="0"/>
        <v>509</v>
      </c>
      <c r="L9" s="7"/>
      <c r="M9" s="22">
        <v>522</v>
      </c>
      <c r="N9" s="22">
        <v>511</v>
      </c>
      <c r="O9" s="22">
        <f t="shared" si="1"/>
        <v>509</v>
      </c>
      <c r="P9" s="62">
        <f t="shared" si="2"/>
        <v>1033</v>
      </c>
    </row>
    <row r="10" spans="1:16" ht="33" customHeight="1">
      <c r="A10" s="52">
        <v>6</v>
      </c>
      <c r="B10" s="9" t="s">
        <v>101</v>
      </c>
      <c r="C10" s="9" t="s">
        <v>102</v>
      </c>
      <c r="D10" s="16">
        <v>1972</v>
      </c>
      <c r="E10" s="21">
        <v>76</v>
      </c>
      <c r="F10" s="21">
        <v>90</v>
      </c>
      <c r="G10" s="21">
        <v>84</v>
      </c>
      <c r="H10" s="21">
        <v>82</v>
      </c>
      <c r="I10" s="21">
        <v>88</v>
      </c>
      <c r="J10" s="21">
        <v>85</v>
      </c>
      <c r="K10" s="14">
        <f t="shared" si="0"/>
        <v>505</v>
      </c>
      <c r="L10" s="42"/>
      <c r="M10" s="22">
        <v>0</v>
      </c>
      <c r="N10" s="22">
        <v>522</v>
      </c>
      <c r="O10" s="22">
        <f t="shared" si="1"/>
        <v>505</v>
      </c>
      <c r="P10" s="62">
        <f t="shared" si="2"/>
        <v>1027</v>
      </c>
    </row>
    <row r="11" spans="1:16" ht="33" customHeight="1">
      <c r="A11" s="52">
        <v>7</v>
      </c>
      <c r="B11" s="11" t="s">
        <v>32</v>
      </c>
      <c r="C11" s="11" t="s">
        <v>23</v>
      </c>
      <c r="D11" s="8">
        <v>1991</v>
      </c>
      <c r="E11" s="8">
        <v>80</v>
      </c>
      <c r="F11" s="8">
        <v>86</v>
      </c>
      <c r="G11" s="8">
        <v>84</v>
      </c>
      <c r="H11" s="8">
        <v>86</v>
      </c>
      <c r="I11" s="10">
        <v>85</v>
      </c>
      <c r="J11" s="10">
        <v>79</v>
      </c>
      <c r="K11" s="14">
        <f t="shared" si="0"/>
        <v>500</v>
      </c>
      <c r="L11" s="7"/>
      <c r="M11" s="22">
        <v>522</v>
      </c>
      <c r="N11" s="22">
        <v>512</v>
      </c>
      <c r="O11" s="22">
        <f t="shared" si="1"/>
        <v>500</v>
      </c>
      <c r="P11" s="62">
        <f t="shared" si="2"/>
        <v>1034</v>
      </c>
    </row>
    <row r="12" spans="1:16" ht="33" customHeight="1">
      <c r="A12" s="52">
        <v>8</v>
      </c>
      <c r="B12" s="109" t="s">
        <v>44</v>
      </c>
      <c r="C12" s="110" t="s">
        <v>59</v>
      </c>
      <c r="D12" s="44">
        <v>1974</v>
      </c>
      <c r="E12" s="8">
        <v>76</v>
      </c>
      <c r="F12" s="8">
        <v>82</v>
      </c>
      <c r="G12" s="8">
        <v>83</v>
      </c>
      <c r="H12" s="8">
        <v>82</v>
      </c>
      <c r="I12" s="10">
        <v>83</v>
      </c>
      <c r="J12" s="10">
        <v>89</v>
      </c>
      <c r="K12" s="14">
        <f t="shared" si="0"/>
        <v>495</v>
      </c>
      <c r="L12" s="7"/>
      <c r="M12" s="22">
        <v>494</v>
      </c>
      <c r="N12" s="22">
        <v>0</v>
      </c>
      <c r="O12" s="22">
        <f t="shared" si="1"/>
        <v>495</v>
      </c>
      <c r="P12" s="62">
        <f t="shared" si="2"/>
        <v>989</v>
      </c>
    </row>
    <row r="13" spans="1:16" ht="33" customHeight="1">
      <c r="A13" s="52"/>
      <c r="B13" s="11" t="s">
        <v>30</v>
      </c>
      <c r="C13" s="11" t="s">
        <v>23</v>
      </c>
      <c r="D13" s="8">
        <v>1971</v>
      </c>
      <c r="E13" s="8"/>
      <c r="F13" s="8"/>
      <c r="G13" s="8"/>
      <c r="H13" s="8"/>
      <c r="I13" s="10"/>
      <c r="J13" s="10"/>
      <c r="K13" s="14"/>
      <c r="L13" s="7"/>
      <c r="M13" s="22">
        <v>509</v>
      </c>
      <c r="N13" s="22">
        <v>511</v>
      </c>
      <c r="O13" s="22">
        <f t="shared" si="1"/>
        <v>0</v>
      </c>
      <c r="P13" s="62">
        <f t="shared" si="2"/>
        <v>1020</v>
      </c>
    </row>
    <row r="14" spans="1:16" ht="33" customHeight="1">
      <c r="A14" s="52"/>
      <c r="B14" s="11" t="s">
        <v>42</v>
      </c>
      <c r="C14" s="11" t="s">
        <v>39</v>
      </c>
      <c r="D14" s="10">
        <v>1967</v>
      </c>
      <c r="E14" s="8"/>
      <c r="F14" s="8"/>
      <c r="G14" s="8"/>
      <c r="H14" s="8"/>
      <c r="I14" s="10"/>
      <c r="J14" s="10"/>
      <c r="K14" s="14"/>
      <c r="L14" s="7"/>
      <c r="M14" s="22">
        <v>532</v>
      </c>
      <c r="N14" s="22">
        <v>489</v>
      </c>
      <c r="O14" s="22">
        <f t="shared" si="1"/>
        <v>0</v>
      </c>
      <c r="P14" s="62">
        <f t="shared" si="2"/>
        <v>1021</v>
      </c>
    </row>
    <row r="15" spans="1:16" ht="33" customHeight="1">
      <c r="A15" s="52"/>
      <c r="B15" s="110" t="s">
        <v>9</v>
      </c>
      <c r="C15" s="110" t="s">
        <v>104</v>
      </c>
      <c r="D15" s="130">
        <v>1940</v>
      </c>
      <c r="E15" s="8"/>
      <c r="F15" s="8"/>
      <c r="G15" s="8"/>
      <c r="H15" s="8"/>
      <c r="I15" s="10"/>
      <c r="J15" s="10"/>
      <c r="K15" s="14"/>
      <c r="L15" s="7"/>
      <c r="M15" s="22">
        <v>473</v>
      </c>
      <c r="N15" s="22">
        <v>0</v>
      </c>
      <c r="O15" s="22">
        <f t="shared" si="1"/>
        <v>0</v>
      </c>
      <c r="P15" s="62">
        <f t="shared" si="2"/>
        <v>473</v>
      </c>
    </row>
    <row r="16" spans="1:16" ht="33" customHeight="1">
      <c r="A16" s="52"/>
      <c r="B16" s="109" t="s">
        <v>33</v>
      </c>
      <c r="C16" s="110" t="s">
        <v>170</v>
      </c>
      <c r="D16" s="44">
        <v>1959</v>
      </c>
      <c r="E16" s="8"/>
      <c r="F16" s="8"/>
      <c r="G16" s="8"/>
      <c r="H16" s="8"/>
      <c r="I16" s="10"/>
      <c r="J16" s="10"/>
      <c r="K16" s="14"/>
      <c r="L16" s="7"/>
      <c r="M16" s="22">
        <v>497</v>
      </c>
      <c r="N16" s="22">
        <v>0</v>
      </c>
      <c r="O16" s="22">
        <f t="shared" si="1"/>
        <v>0</v>
      </c>
      <c r="P16" s="62">
        <f t="shared" si="2"/>
        <v>497</v>
      </c>
    </row>
    <row r="17" spans="1:16" ht="33" customHeight="1" thickBot="1">
      <c r="A17" s="57"/>
      <c r="B17" s="112" t="s">
        <v>118</v>
      </c>
      <c r="C17" s="111" t="s">
        <v>72</v>
      </c>
      <c r="D17" s="113">
        <v>1982</v>
      </c>
      <c r="E17" s="51"/>
      <c r="F17" s="51"/>
      <c r="G17" s="51"/>
      <c r="H17" s="51"/>
      <c r="I17" s="53"/>
      <c r="J17" s="53"/>
      <c r="K17" s="63"/>
      <c r="L17" s="87"/>
      <c r="M17" s="59">
        <v>498</v>
      </c>
      <c r="N17" s="59">
        <v>0</v>
      </c>
      <c r="O17" s="22">
        <f t="shared" si="1"/>
        <v>0</v>
      </c>
      <c r="P17" s="62">
        <f t="shared" si="2"/>
        <v>498</v>
      </c>
    </row>
    <row r="19" spans="1:8" ht="12.75">
      <c r="A19" s="28" t="s">
        <v>77</v>
      </c>
      <c r="B19" s="28"/>
      <c r="C19" s="29"/>
      <c r="D19" s="29"/>
      <c r="E19" s="28"/>
      <c r="G19" s="28" t="s">
        <v>78</v>
      </c>
      <c r="H19" s="27"/>
    </row>
    <row r="20" spans="1:8" ht="12.75">
      <c r="A20" s="28"/>
      <c r="B20" s="28"/>
      <c r="C20" s="29"/>
      <c r="D20" s="29"/>
      <c r="E20" s="28"/>
      <c r="G20" s="28"/>
      <c r="H20" s="27"/>
    </row>
    <row r="21" spans="1:8" ht="12.75">
      <c r="A21" s="28" t="s">
        <v>79</v>
      </c>
      <c r="B21" s="28"/>
      <c r="C21" s="29"/>
      <c r="D21" s="29"/>
      <c r="E21" s="28"/>
      <c r="G21" s="28" t="s">
        <v>80</v>
      </c>
      <c r="H21" s="27"/>
    </row>
    <row r="22" ht="12.75">
      <c r="C22" s="12"/>
    </row>
  </sheetData>
  <printOptions horizontalCentered="1"/>
  <pageMargins left="0" right="0" top="0.7874015748031497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27.28125" style="0" customWidth="1"/>
    <col min="3" max="3" width="23.140625" style="0" customWidth="1"/>
    <col min="4" max="4" width="5.8515625" style="0" customWidth="1"/>
    <col min="5" max="7" width="6.140625" style="0" customWidth="1"/>
    <col min="8" max="8" width="7.8515625" style="0" customWidth="1"/>
    <col min="9" max="11" width="5.57421875" style="0" customWidth="1"/>
    <col min="12" max="13" width="8.421875" style="0" customWidth="1"/>
    <col min="14" max="14" width="6.8515625" style="0" customWidth="1"/>
    <col min="15" max="17" width="8.00390625" style="0" customWidth="1"/>
  </cols>
  <sheetData>
    <row r="1" spans="1:11" ht="12.75">
      <c r="A1" s="3" t="s">
        <v>122</v>
      </c>
      <c r="B1" s="3"/>
      <c r="E1" s="4"/>
      <c r="F1" s="5"/>
      <c r="G1" s="6"/>
      <c r="H1" s="6"/>
      <c r="K1" s="24"/>
    </row>
    <row r="2" spans="1:11" ht="12.75">
      <c r="A2" s="3" t="s">
        <v>123</v>
      </c>
      <c r="B2" s="3"/>
      <c r="E2" s="4"/>
      <c r="F2" s="5"/>
      <c r="G2" s="6"/>
      <c r="H2" s="6"/>
      <c r="K2" s="24"/>
    </row>
    <row r="3" spans="1:11" ht="21" thickBot="1">
      <c r="A3" s="3" t="s">
        <v>73</v>
      </c>
      <c r="B3" s="3"/>
      <c r="D3" s="91" t="s">
        <v>110</v>
      </c>
      <c r="E3" s="4"/>
      <c r="F3" s="5"/>
      <c r="G3" s="6"/>
      <c r="H3" s="6"/>
      <c r="K3" s="24"/>
    </row>
    <row r="4" spans="1:18" ht="27.75" customHeight="1">
      <c r="A4" s="137" t="s">
        <v>168</v>
      </c>
      <c r="B4" s="86" t="s">
        <v>0</v>
      </c>
      <c r="C4" s="86" t="s">
        <v>74</v>
      </c>
      <c r="D4" s="86" t="s">
        <v>1</v>
      </c>
      <c r="E4" s="58">
        <v>1</v>
      </c>
      <c r="F4" s="58">
        <v>2</v>
      </c>
      <c r="G4" s="58">
        <v>3</v>
      </c>
      <c r="H4" s="58" t="s">
        <v>54</v>
      </c>
      <c r="I4" s="58">
        <v>1</v>
      </c>
      <c r="J4" s="58">
        <v>2</v>
      </c>
      <c r="K4" s="58">
        <v>3</v>
      </c>
      <c r="L4" s="58" t="s">
        <v>54</v>
      </c>
      <c r="M4" s="58" t="s">
        <v>57</v>
      </c>
      <c r="N4" s="58" t="s">
        <v>56</v>
      </c>
      <c r="O4" s="138" t="s">
        <v>109</v>
      </c>
      <c r="P4" s="99" t="s">
        <v>108</v>
      </c>
      <c r="Q4" s="99" t="s">
        <v>107</v>
      </c>
      <c r="R4" s="99" t="s">
        <v>166</v>
      </c>
    </row>
    <row r="5" spans="1:18" ht="23.25" customHeight="1">
      <c r="A5" s="85"/>
      <c r="B5" s="26" t="s">
        <v>75</v>
      </c>
      <c r="C5" s="25"/>
      <c r="D5" s="25"/>
      <c r="E5" s="20"/>
      <c r="F5" s="20"/>
      <c r="G5" s="20"/>
      <c r="H5" s="20"/>
      <c r="I5" s="20"/>
      <c r="J5" s="20"/>
      <c r="K5" s="1"/>
      <c r="L5" s="20"/>
      <c r="M5" s="20"/>
      <c r="N5" s="20"/>
      <c r="O5" s="100"/>
      <c r="P5" s="101"/>
      <c r="Q5" s="101"/>
      <c r="R5" s="101"/>
    </row>
    <row r="6" spans="1:18" ht="18" customHeight="1">
      <c r="A6" s="77">
        <v>1</v>
      </c>
      <c r="B6" s="11" t="s">
        <v>52</v>
      </c>
      <c r="C6" s="11" t="s">
        <v>170</v>
      </c>
      <c r="D6" s="10">
        <v>1971</v>
      </c>
      <c r="E6" s="15">
        <v>98</v>
      </c>
      <c r="F6" s="15">
        <v>94</v>
      </c>
      <c r="G6" s="15">
        <v>94</v>
      </c>
      <c r="H6" s="55">
        <f aca="true" t="shared" si="0" ref="H6:H12">SUM(E6:G6)</f>
        <v>286</v>
      </c>
      <c r="I6" s="13">
        <v>99</v>
      </c>
      <c r="J6" s="13">
        <v>95</v>
      </c>
      <c r="K6" s="13">
        <v>87</v>
      </c>
      <c r="L6" s="55">
        <f aca="true" t="shared" si="1" ref="L6:L12">SUM(I6:K6)</f>
        <v>281</v>
      </c>
      <c r="M6" s="55">
        <f aca="true" t="shared" si="2" ref="M6:M12">SUM(H6,L6)</f>
        <v>567</v>
      </c>
      <c r="N6" s="55" t="s">
        <v>111</v>
      </c>
      <c r="O6" s="102">
        <v>0</v>
      </c>
      <c r="P6" s="103">
        <v>579</v>
      </c>
      <c r="Q6" s="103">
        <f>M6</f>
        <v>567</v>
      </c>
      <c r="R6" s="103">
        <f>SUM(O6:Q6)-MIN(O6:Q6)</f>
        <v>1146</v>
      </c>
    </row>
    <row r="7" spans="1:18" ht="18" customHeight="1">
      <c r="A7" s="77">
        <v>2</v>
      </c>
      <c r="B7" s="17" t="s">
        <v>3</v>
      </c>
      <c r="C7" s="9" t="s">
        <v>6</v>
      </c>
      <c r="D7" s="18">
        <v>1955</v>
      </c>
      <c r="E7" s="15">
        <v>93</v>
      </c>
      <c r="F7" s="15">
        <v>92</v>
      </c>
      <c r="G7" s="15">
        <v>96</v>
      </c>
      <c r="H7" s="55">
        <f t="shared" si="0"/>
        <v>281</v>
      </c>
      <c r="I7" s="13">
        <v>96</v>
      </c>
      <c r="J7" s="13">
        <v>90</v>
      </c>
      <c r="K7" s="13">
        <v>94</v>
      </c>
      <c r="L7" s="55">
        <f t="shared" si="1"/>
        <v>280</v>
      </c>
      <c r="M7" s="55">
        <f t="shared" si="2"/>
        <v>561</v>
      </c>
      <c r="N7" s="55">
        <v>1</v>
      </c>
      <c r="O7" s="102">
        <v>557</v>
      </c>
      <c r="P7" s="103">
        <v>565</v>
      </c>
      <c r="Q7" s="103">
        <f aca="true" t="shared" si="3" ref="Q7:Q12">M7</f>
        <v>561</v>
      </c>
      <c r="R7" s="103">
        <f aca="true" t="shared" si="4" ref="R7:R17">SUM(O7:Q7)-MIN(O7:Q7)</f>
        <v>1126</v>
      </c>
    </row>
    <row r="8" spans="1:18" ht="18" customHeight="1">
      <c r="A8" s="77">
        <v>3</v>
      </c>
      <c r="B8" s="11" t="s">
        <v>37</v>
      </c>
      <c r="C8" s="11" t="s">
        <v>170</v>
      </c>
      <c r="D8" s="10">
        <v>1980</v>
      </c>
      <c r="E8" s="15">
        <v>85</v>
      </c>
      <c r="F8" s="15">
        <v>95</v>
      </c>
      <c r="G8" s="15">
        <v>92</v>
      </c>
      <c r="H8" s="55">
        <f t="shared" si="0"/>
        <v>272</v>
      </c>
      <c r="I8" s="13">
        <v>93</v>
      </c>
      <c r="J8" s="13">
        <v>96</v>
      </c>
      <c r="K8" s="13">
        <v>96</v>
      </c>
      <c r="L8" s="55">
        <f t="shared" si="1"/>
        <v>285</v>
      </c>
      <c r="M8" s="55">
        <f t="shared" si="2"/>
        <v>557</v>
      </c>
      <c r="N8" s="55">
        <v>1</v>
      </c>
      <c r="O8" s="102">
        <v>0</v>
      </c>
      <c r="P8" s="103">
        <v>559</v>
      </c>
      <c r="Q8" s="103">
        <f t="shared" si="3"/>
        <v>557</v>
      </c>
      <c r="R8" s="103">
        <f t="shared" si="4"/>
        <v>1116</v>
      </c>
    </row>
    <row r="9" spans="1:18" ht="18" customHeight="1">
      <c r="A9" s="77">
        <v>4</v>
      </c>
      <c r="B9" s="129" t="s">
        <v>138</v>
      </c>
      <c r="C9" s="131" t="s">
        <v>72</v>
      </c>
      <c r="D9" s="13"/>
      <c r="E9" s="15">
        <v>93</v>
      </c>
      <c r="F9" s="15">
        <v>96</v>
      </c>
      <c r="G9" s="15">
        <v>92</v>
      </c>
      <c r="H9" s="55">
        <f t="shared" si="0"/>
        <v>281</v>
      </c>
      <c r="I9" s="13">
        <v>96</v>
      </c>
      <c r="J9" s="13">
        <v>92</v>
      </c>
      <c r="K9" s="13">
        <v>88</v>
      </c>
      <c r="L9" s="55">
        <f t="shared" si="1"/>
        <v>276</v>
      </c>
      <c r="M9" s="55">
        <f t="shared" si="2"/>
        <v>557</v>
      </c>
      <c r="N9" s="55">
        <v>1</v>
      </c>
      <c r="O9" s="102">
        <v>0</v>
      </c>
      <c r="P9" s="103">
        <v>0</v>
      </c>
      <c r="Q9" s="103">
        <f t="shared" si="3"/>
        <v>557</v>
      </c>
      <c r="R9" s="103">
        <f t="shared" si="4"/>
        <v>557</v>
      </c>
    </row>
    <row r="10" spans="1:18" ht="18" customHeight="1">
      <c r="A10" s="77">
        <v>5</v>
      </c>
      <c r="B10" s="129" t="s">
        <v>49</v>
      </c>
      <c r="C10" s="131" t="s">
        <v>59</v>
      </c>
      <c r="D10" s="13">
        <v>1981</v>
      </c>
      <c r="E10" s="15">
        <v>92</v>
      </c>
      <c r="F10" s="15">
        <v>85</v>
      </c>
      <c r="G10" s="15">
        <v>95</v>
      </c>
      <c r="H10" s="55">
        <f t="shared" si="0"/>
        <v>272</v>
      </c>
      <c r="I10" s="13">
        <v>89</v>
      </c>
      <c r="J10" s="13">
        <v>97</v>
      </c>
      <c r="K10" s="13">
        <v>97</v>
      </c>
      <c r="L10" s="55">
        <f t="shared" si="1"/>
        <v>283</v>
      </c>
      <c r="M10" s="55">
        <f t="shared" si="2"/>
        <v>555</v>
      </c>
      <c r="N10" s="55">
        <v>1</v>
      </c>
      <c r="O10" s="102">
        <v>0</v>
      </c>
      <c r="P10" s="103">
        <v>0</v>
      </c>
      <c r="Q10" s="103">
        <f t="shared" si="3"/>
        <v>555</v>
      </c>
      <c r="R10" s="103">
        <f t="shared" si="4"/>
        <v>555</v>
      </c>
    </row>
    <row r="11" spans="1:18" ht="18" customHeight="1">
      <c r="A11" s="77">
        <v>6</v>
      </c>
      <c r="B11" s="19" t="s">
        <v>4</v>
      </c>
      <c r="C11" s="11" t="s">
        <v>6</v>
      </c>
      <c r="D11" s="13">
        <v>1959</v>
      </c>
      <c r="E11" s="15">
        <v>89</v>
      </c>
      <c r="F11" s="15">
        <v>92</v>
      </c>
      <c r="G11" s="15">
        <v>88</v>
      </c>
      <c r="H11" s="55">
        <f t="shared" si="0"/>
        <v>269</v>
      </c>
      <c r="I11" s="13">
        <v>89</v>
      </c>
      <c r="J11" s="13">
        <v>93</v>
      </c>
      <c r="K11" s="13">
        <v>89</v>
      </c>
      <c r="L11" s="55">
        <f t="shared" si="1"/>
        <v>271</v>
      </c>
      <c r="M11" s="55">
        <f t="shared" si="2"/>
        <v>540</v>
      </c>
      <c r="N11" s="55">
        <v>2</v>
      </c>
      <c r="O11" s="102">
        <v>538</v>
      </c>
      <c r="P11" s="103">
        <v>548</v>
      </c>
      <c r="Q11" s="103">
        <f t="shared" si="3"/>
        <v>540</v>
      </c>
      <c r="R11" s="103">
        <f t="shared" si="4"/>
        <v>1088</v>
      </c>
    </row>
    <row r="12" spans="1:18" ht="18" customHeight="1">
      <c r="A12" s="77">
        <v>7</v>
      </c>
      <c r="B12" s="19" t="s">
        <v>28</v>
      </c>
      <c r="C12" s="19" t="s">
        <v>23</v>
      </c>
      <c r="D12" s="15">
        <v>1991</v>
      </c>
      <c r="E12" s="15">
        <v>90</v>
      </c>
      <c r="F12" s="15">
        <v>97</v>
      </c>
      <c r="G12" s="15">
        <v>90</v>
      </c>
      <c r="H12" s="55">
        <f t="shared" si="0"/>
        <v>277</v>
      </c>
      <c r="I12" s="13">
        <v>88</v>
      </c>
      <c r="J12" s="13">
        <v>84</v>
      </c>
      <c r="K12" s="13">
        <v>85</v>
      </c>
      <c r="L12" s="55">
        <f t="shared" si="1"/>
        <v>257</v>
      </c>
      <c r="M12" s="55">
        <f t="shared" si="2"/>
        <v>534</v>
      </c>
      <c r="N12" s="55"/>
      <c r="O12" s="102">
        <v>530</v>
      </c>
      <c r="P12" s="103">
        <v>549</v>
      </c>
      <c r="Q12" s="103">
        <f t="shared" si="3"/>
        <v>534</v>
      </c>
      <c r="R12" s="103">
        <f t="shared" si="4"/>
        <v>1083</v>
      </c>
    </row>
    <row r="13" spans="1:18" ht="18" customHeight="1">
      <c r="A13" s="77"/>
      <c r="B13" s="19" t="s">
        <v>29</v>
      </c>
      <c r="C13" s="19" t="s">
        <v>23</v>
      </c>
      <c r="D13" s="15">
        <v>1990</v>
      </c>
      <c r="E13" s="15"/>
      <c r="F13" s="15"/>
      <c r="G13" s="15"/>
      <c r="H13" s="55"/>
      <c r="I13" s="13"/>
      <c r="J13" s="13"/>
      <c r="K13" s="13"/>
      <c r="L13" s="55"/>
      <c r="M13" s="55"/>
      <c r="N13" s="55"/>
      <c r="O13" s="102">
        <v>555</v>
      </c>
      <c r="P13" s="103">
        <v>554</v>
      </c>
      <c r="Q13" s="103"/>
      <c r="R13" s="103">
        <f t="shared" si="4"/>
        <v>555</v>
      </c>
    </row>
    <row r="14" spans="1:18" ht="18" customHeight="1">
      <c r="A14" s="77"/>
      <c r="B14" s="109" t="s">
        <v>45</v>
      </c>
      <c r="C14" s="110" t="s">
        <v>59</v>
      </c>
      <c r="D14" s="44">
        <v>1975</v>
      </c>
      <c r="E14" s="15"/>
      <c r="F14" s="15"/>
      <c r="G14" s="15"/>
      <c r="H14" s="55"/>
      <c r="I14" s="13"/>
      <c r="J14" s="13"/>
      <c r="K14" s="13"/>
      <c r="L14" s="55"/>
      <c r="M14" s="55"/>
      <c r="N14" s="55"/>
      <c r="O14" s="102">
        <v>500</v>
      </c>
      <c r="P14" s="103">
        <v>0</v>
      </c>
      <c r="Q14" s="103">
        <v>0</v>
      </c>
      <c r="R14" s="103">
        <f t="shared" si="4"/>
        <v>500</v>
      </c>
    </row>
    <row r="15" spans="1:18" ht="18" customHeight="1">
      <c r="A15" s="77"/>
      <c r="B15" s="109" t="s">
        <v>121</v>
      </c>
      <c r="C15" s="110" t="s">
        <v>72</v>
      </c>
      <c r="D15" s="44">
        <v>1992</v>
      </c>
      <c r="E15" s="15"/>
      <c r="F15" s="15"/>
      <c r="G15" s="15"/>
      <c r="H15" s="55"/>
      <c r="I15" s="13"/>
      <c r="J15" s="13"/>
      <c r="K15" s="13"/>
      <c r="L15" s="55"/>
      <c r="M15" s="55"/>
      <c r="N15" s="55"/>
      <c r="O15" s="102">
        <v>553</v>
      </c>
      <c r="P15" s="103">
        <v>0</v>
      </c>
      <c r="Q15" s="103">
        <v>0</v>
      </c>
      <c r="R15" s="103">
        <f t="shared" si="4"/>
        <v>553</v>
      </c>
    </row>
    <row r="16" spans="1:18" ht="18" customHeight="1">
      <c r="A16" s="77"/>
      <c r="B16" s="109" t="s">
        <v>120</v>
      </c>
      <c r="C16" s="110" t="s">
        <v>72</v>
      </c>
      <c r="D16" s="44">
        <v>1992</v>
      </c>
      <c r="E16" s="15"/>
      <c r="F16" s="15"/>
      <c r="G16" s="15"/>
      <c r="H16" s="55"/>
      <c r="I16" s="13"/>
      <c r="J16" s="13"/>
      <c r="K16" s="13"/>
      <c r="L16" s="55"/>
      <c r="M16" s="55"/>
      <c r="N16" s="55"/>
      <c r="O16" s="102">
        <v>537</v>
      </c>
      <c r="P16" s="103">
        <v>0</v>
      </c>
      <c r="Q16" s="103">
        <v>0</v>
      </c>
      <c r="R16" s="103">
        <f t="shared" si="4"/>
        <v>537</v>
      </c>
    </row>
    <row r="17" spans="1:18" ht="18" customHeight="1">
      <c r="A17" s="77"/>
      <c r="B17" s="109" t="s">
        <v>119</v>
      </c>
      <c r="C17" s="110" t="s">
        <v>72</v>
      </c>
      <c r="D17" s="44">
        <v>1990</v>
      </c>
      <c r="E17" s="15"/>
      <c r="F17" s="15"/>
      <c r="G17" s="15"/>
      <c r="H17" s="55"/>
      <c r="I17" s="13"/>
      <c r="J17" s="13"/>
      <c r="K17" s="13"/>
      <c r="L17" s="55"/>
      <c r="M17" s="55"/>
      <c r="N17" s="55"/>
      <c r="O17" s="102">
        <v>558</v>
      </c>
      <c r="P17" s="103">
        <v>0</v>
      </c>
      <c r="Q17" s="103">
        <v>0</v>
      </c>
      <c r="R17" s="103">
        <f t="shared" si="4"/>
        <v>558</v>
      </c>
    </row>
    <row r="18" spans="1:18" ht="18" customHeight="1">
      <c r="A18" s="78"/>
      <c r="B18" s="79"/>
      <c r="C18" s="80"/>
      <c r="D18" s="81"/>
      <c r="E18" s="82"/>
      <c r="F18" s="82"/>
      <c r="G18" s="82"/>
      <c r="H18" s="132"/>
      <c r="I18" s="83"/>
      <c r="J18" s="83"/>
      <c r="K18" s="83"/>
      <c r="L18" s="132"/>
      <c r="M18" s="132"/>
      <c r="N18" s="84"/>
      <c r="O18" s="104"/>
      <c r="P18" s="104"/>
      <c r="Q18" s="104"/>
      <c r="R18" s="104"/>
    </row>
    <row r="19" spans="1:18" ht="18" customHeight="1" thickBot="1">
      <c r="A19" s="66"/>
      <c r="B19" s="67" t="s">
        <v>76</v>
      </c>
      <c r="C19" s="68"/>
      <c r="D19" s="69"/>
      <c r="E19" s="70"/>
      <c r="F19" s="70"/>
      <c r="G19" s="70"/>
      <c r="H19" s="133"/>
      <c r="I19" s="71"/>
      <c r="J19" s="71"/>
      <c r="K19" s="71"/>
      <c r="L19" s="133"/>
      <c r="M19" s="133"/>
      <c r="N19" s="72"/>
      <c r="O19" s="105"/>
      <c r="P19" s="105"/>
      <c r="Q19" s="105"/>
      <c r="R19" s="105"/>
    </row>
    <row r="20" spans="1:18" ht="18" customHeight="1">
      <c r="A20" s="73">
        <v>1</v>
      </c>
      <c r="B20" s="134" t="s">
        <v>133</v>
      </c>
      <c r="C20" s="135" t="s">
        <v>23</v>
      </c>
      <c r="D20" s="136">
        <v>1971</v>
      </c>
      <c r="E20" s="74">
        <v>89</v>
      </c>
      <c r="F20" s="74">
        <v>96</v>
      </c>
      <c r="G20" s="74">
        <v>94</v>
      </c>
      <c r="H20" s="75">
        <f aca="true" t="shared" si="5" ref="H20:H28">SUM(E20:G20)</f>
        <v>279</v>
      </c>
      <c r="I20" s="76">
        <v>91</v>
      </c>
      <c r="J20" s="76">
        <v>95</v>
      </c>
      <c r="K20" s="76">
        <v>96</v>
      </c>
      <c r="L20" s="75">
        <f aca="true" t="shared" si="6" ref="L20:L28">SUM(I20:K20)</f>
        <v>282</v>
      </c>
      <c r="M20" s="75">
        <f aca="true" t="shared" si="7" ref="M20:M28">SUM(H20,L20)</f>
        <v>561</v>
      </c>
      <c r="N20" s="75">
        <v>1</v>
      </c>
      <c r="O20" s="106">
        <v>0</v>
      </c>
      <c r="P20" s="107">
        <v>0</v>
      </c>
      <c r="Q20" s="103">
        <f aca="true" t="shared" si="8" ref="Q20:Q28">M20</f>
        <v>561</v>
      </c>
      <c r="R20" s="103">
        <f aca="true" t="shared" si="9" ref="R20:R30">SUM(O20:Q20)-MIN(O20:Q20)</f>
        <v>561</v>
      </c>
    </row>
    <row r="21" spans="1:18" ht="18" customHeight="1" thickBot="1">
      <c r="A21" s="77">
        <v>2</v>
      </c>
      <c r="B21" s="11" t="s">
        <v>46</v>
      </c>
      <c r="C21" s="11" t="s">
        <v>59</v>
      </c>
      <c r="D21" s="10">
        <v>1967</v>
      </c>
      <c r="E21" s="15">
        <v>94</v>
      </c>
      <c r="F21" s="15">
        <v>96</v>
      </c>
      <c r="G21" s="15">
        <v>96</v>
      </c>
      <c r="H21" s="55">
        <f t="shared" si="5"/>
        <v>286</v>
      </c>
      <c r="I21" s="13">
        <v>91</v>
      </c>
      <c r="J21" s="13">
        <v>97</v>
      </c>
      <c r="K21" s="13">
        <v>86</v>
      </c>
      <c r="L21" s="55">
        <f t="shared" si="6"/>
        <v>274</v>
      </c>
      <c r="M21" s="55">
        <f t="shared" si="7"/>
        <v>560</v>
      </c>
      <c r="N21" s="55">
        <v>1</v>
      </c>
      <c r="O21" s="102">
        <v>0</v>
      </c>
      <c r="P21" s="103">
        <v>563</v>
      </c>
      <c r="Q21" s="103">
        <f t="shared" si="8"/>
        <v>560</v>
      </c>
      <c r="R21" s="103">
        <f t="shared" si="9"/>
        <v>1123</v>
      </c>
    </row>
    <row r="22" spans="1:18" ht="18" customHeight="1">
      <c r="A22" s="73">
        <v>3</v>
      </c>
      <c r="B22" s="19" t="s">
        <v>44</v>
      </c>
      <c r="C22" s="56" t="s">
        <v>59</v>
      </c>
      <c r="D22" s="13">
        <v>1974</v>
      </c>
      <c r="E22" s="15">
        <v>89</v>
      </c>
      <c r="F22" s="15">
        <v>90</v>
      </c>
      <c r="G22" s="15">
        <v>97</v>
      </c>
      <c r="H22" s="55">
        <f t="shared" si="5"/>
        <v>276</v>
      </c>
      <c r="I22" s="13">
        <v>98</v>
      </c>
      <c r="J22" s="13">
        <v>89</v>
      </c>
      <c r="K22" s="13">
        <v>94</v>
      </c>
      <c r="L22" s="55">
        <f t="shared" si="6"/>
        <v>281</v>
      </c>
      <c r="M22" s="55">
        <f t="shared" si="7"/>
        <v>557</v>
      </c>
      <c r="N22" s="55">
        <v>1</v>
      </c>
      <c r="O22" s="102">
        <v>562</v>
      </c>
      <c r="P22" s="103">
        <v>563</v>
      </c>
      <c r="Q22" s="103">
        <f t="shared" si="8"/>
        <v>557</v>
      </c>
      <c r="R22" s="103">
        <f t="shared" si="9"/>
        <v>1125</v>
      </c>
    </row>
    <row r="23" spans="1:18" ht="18" customHeight="1" thickBot="1">
      <c r="A23" s="77">
        <v>4</v>
      </c>
      <c r="B23" s="19" t="s">
        <v>61</v>
      </c>
      <c r="C23" s="56" t="s">
        <v>20</v>
      </c>
      <c r="D23" s="13">
        <v>1973</v>
      </c>
      <c r="E23" s="15">
        <v>92</v>
      </c>
      <c r="F23" s="15">
        <v>90</v>
      </c>
      <c r="G23" s="15">
        <v>93</v>
      </c>
      <c r="H23" s="55">
        <f t="shared" si="5"/>
        <v>275</v>
      </c>
      <c r="I23" s="13">
        <v>95</v>
      </c>
      <c r="J23" s="13">
        <v>93</v>
      </c>
      <c r="K23" s="13">
        <v>91</v>
      </c>
      <c r="L23" s="55">
        <f t="shared" si="6"/>
        <v>279</v>
      </c>
      <c r="M23" s="55">
        <f t="shared" si="7"/>
        <v>554</v>
      </c>
      <c r="N23" s="55">
        <v>2</v>
      </c>
      <c r="O23" s="102">
        <v>554</v>
      </c>
      <c r="P23" s="103">
        <v>558</v>
      </c>
      <c r="Q23" s="103">
        <f t="shared" si="8"/>
        <v>554</v>
      </c>
      <c r="R23" s="103">
        <f t="shared" si="9"/>
        <v>1112</v>
      </c>
    </row>
    <row r="24" spans="1:18" ht="18" customHeight="1">
      <c r="A24" s="73">
        <v>5</v>
      </c>
      <c r="B24" s="17" t="s">
        <v>47</v>
      </c>
      <c r="C24" s="23" t="s">
        <v>59</v>
      </c>
      <c r="D24" s="18">
        <v>1947</v>
      </c>
      <c r="E24" s="15">
        <v>83</v>
      </c>
      <c r="F24" s="15">
        <v>93</v>
      </c>
      <c r="G24" s="15">
        <v>93</v>
      </c>
      <c r="H24" s="55">
        <f t="shared" si="5"/>
        <v>269</v>
      </c>
      <c r="I24" s="13">
        <v>94</v>
      </c>
      <c r="J24" s="13">
        <v>98</v>
      </c>
      <c r="K24" s="13">
        <v>92</v>
      </c>
      <c r="L24" s="55">
        <f t="shared" si="6"/>
        <v>284</v>
      </c>
      <c r="M24" s="55">
        <f t="shared" si="7"/>
        <v>553</v>
      </c>
      <c r="N24" s="55">
        <v>2</v>
      </c>
      <c r="O24" s="102">
        <v>567</v>
      </c>
      <c r="P24" s="103">
        <v>561</v>
      </c>
      <c r="Q24" s="103">
        <f t="shared" si="8"/>
        <v>553</v>
      </c>
      <c r="R24" s="103">
        <f t="shared" si="9"/>
        <v>1128</v>
      </c>
    </row>
    <row r="25" spans="1:18" ht="18" customHeight="1" thickBot="1">
      <c r="A25" s="77">
        <v>6</v>
      </c>
      <c r="B25" s="11" t="s">
        <v>22</v>
      </c>
      <c r="C25" s="11" t="s">
        <v>21</v>
      </c>
      <c r="D25" s="10">
        <v>1954</v>
      </c>
      <c r="E25" s="15">
        <v>84</v>
      </c>
      <c r="F25" s="15">
        <v>92</v>
      </c>
      <c r="G25" s="15">
        <v>92</v>
      </c>
      <c r="H25" s="55">
        <f t="shared" si="5"/>
        <v>268</v>
      </c>
      <c r="I25" s="13">
        <v>86</v>
      </c>
      <c r="J25" s="13">
        <v>95</v>
      </c>
      <c r="K25" s="13">
        <v>91</v>
      </c>
      <c r="L25" s="55">
        <f t="shared" si="6"/>
        <v>272</v>
      </c>
      <c r="M25" s="55">
        <f t="shared" si="7"/>
        <v>540</v>
      </c>
      <c r="N25" s="55"/>
      <c r="O25" s="102">
        <v>0</v>
      </c>
      <c r="P25" s="103">
        <v>551</v>
      </c>
      <c r="Q25" s="103">
        <f t="shared" si="8"/>
        <v>540</v>
      </c>
      <c r="R25" s="103">
        <f t="shared" si="9"/>
        <v>1091</v>
      </c>
    </row>
    <row r="26" spans="1:18" ht="18" customHeight="1">
      <c r="A26" s="73">
        <v>7</v>
      </c>
      <c r="B26" s="11" t="s">
        <v>53</v>
      </c>
      <c r="C26" s="129" t="s">
        <v>126</v>
      </c>
      <c r="D26" s="10">
        <v>1952</v>
      </c>
      <c r="E26" s="15">
        <v>81</v>
      </c>
      <c r="F26" s="15">
        <v>87</v>
      </c>
      <c r="G26" s="15">
        <v>81</v>
      </c>
      <c r="H26" s="55">
        <f t="shared" si="5"/>
        <v>249</v>
      </c>
      <c r="I26" s="13">
        <v>77</v>
      </c>
      <c r="J26" s="13">
        <v>49</v>
      </c>
      <c r="K26" s="13">
        <v>83</v>
      </c>
      <c r="L26" s="55">
        <f t="shared" si="6"/>
        <v>209</v>
      </c>
      <c r="M26" s="55">
        <f t="shared" si="7"/>
        <v>458</v>
      </c>
      <c r="N26" s="55"/>
      <c r="O26" s="102">
        <v>0</v>
      </c>
      <c r="P26" s="103">
        <v>0</v>
      </c>
      <c r="Q26" s="103">
        <f t="shared" si="8"/>
        <v>458</v>
      </c>
      <c r="R26" s="103">
        <f t="shared" si="9"/>
        <v>458</v>
      </c>
    </row>
    <row r="27" spans="1:18" ht="18" customHeight="1" thickBot="1">
      <c r="A27" s="77">
        <v>8</v>
      </c>
      <c r="B27" s="60" t="s">
        <v>10</v>
      </c>
      <c r="C27" s="9" t="s">
        <v>58</v>
      </c>
      <c r="D27" s="18">
        <v>1949</v>
      </c>
      <c r="E27" s="15">
        <v>88</v>
      </c>
      <c r="F27" s="15">
        <v>88</v>
      </c>
      <c r="G27" s="15">
        <v>86</v>
      </c>
      <c r="H27" s="55">
        <f t="shared" si="5"/>
        <v>262</v>
      </c>
      <c r="I27" s="13"/>
      <c r="J27" s="13"/>
      <c r="K27" s="13"/>
      <c r="L27" s="55">
        <f t="shared" si="6"/>
        <v>0</v>
      </c>
      <c r="M27" s="55">
        <f t="shared" si="7"/>
        <v>262</v>
      </c>
      <c r="N27" s="55"/>
      <c r="O27" s="102">
        <v>521</v>
      </c>
      <c r="P27" s="103">
        <v>0</v>
      </c>
      <c r="Q27" s="103">
        <f t="shared" si="8"/>
        <v>262</v>
      </c>
      <c r="R27" s="103">
        <f t="shared" si="9"/>
        <v>783</v>
      </c>
    </row>
    <row r="28" spans="1:18" ht="18" customHeight="1">
      <c r="A28" s="73">
        <v>9</v>
      </c>
      <c r="B28" s="11" t="s">
        <v>103</v>
      </c>
      <c r="C28" s="11" t="s">
        <v>58</v>
      </c>
      <c r="D28" s="54">
        <v>1963</v>
      </c>
      <c r="E28" s="54">
        <v>81</v>
      </c>
      <c r="F28" s="54">
        <v>78</v>
      </c>
      <c r="G28" s="54">
        <v>84</v>
      </c>
      <c r="H28" s="55">
        <f t="shared" si="5"/>
        <v>243</v>
      </c>
      <c r="I28" s="54"/>
      <c r="J28" s="54"/>
      <c r="K28" s="54"/>
      <c r="L28" s="55">
        <f t="shared" si="6"/>
        <v>0</v>
      </c>
      <c r="M28" s="55">
        <f t="shared" si="7"/>
        <v>243</v>
      </c>
      <c r="N28" s="54"/>
      <c r="O28" s="108">
        <v>0</v>
      </c>
      <c r="P28" s="103">
        <v>465</v>
      </c>
      <c r="Q28" s="103">
        <f t="shared" si="8"/>
        <v>243</v>
      </c>
      <c r="R28" s="103">
        <f t="shared" si="9"/>
        <v>708</v>
      </c>
    </row>
    <row r="29" spans="1:18" ht="18" customHeight="1">
      <c r="A29" s="77"/>
      <c r="B29" s="11" t="s">
        <v>34</v>
      </c>
      <c r="C29" s="11" t="s">
        <v>170</v>
      </c>
      <c r="D29" s="10">
        <v>1962</v>
      </c>
      <c r="E29" s="15"/>
      <c r="F29" s="15"/>
      <c r="G29" s="15"/>
      <c r="H29" s="55"/>
      <c r="I29" s="13"/>
      <c r="J29" s="13"/>
      <c r="K29" s="13"/>
      <c r="L29" s="55"/>
      <c r="M29" s="55"/>
      <c r="N29" s="55"/>
      <c r="O29" s="102">
        <v>426</v>
      </c>
      <c r="P29" s="103">
        <v>438</v>
      </c>
      <c r="Q29" s="103">
        <v>0</v>
      </c>
      <c r="R29" s="103">
        <f t="shared" si="9"/>
        <v>864</v>
      </c>
    </row>
    <row r="30" spans="1:18" ht="18" customHeight="1">
      <c r="A30" s="77"/>
      <c r="B30" s="60" t="s">
        <v>11</v>
      </c>
      <c r="C30" s="9" t="s">
        <v>58</v>
      </c>
      <c r="D30" s="18">
        <v>1945</v>
      </c>
      <c r="E30" s="15"/>
      <c r="F30" s="15"/>
      <c r="G30" s="15"/>
      <c r="H30" s="55"/>
      <c r="I30" s="13"/>
      <c r="J30" s="13"/>
      <c r="K30" s="13"/>
      <c r="L30" s="55"/>
      <c r="M30" s="55"/>
      <c r="N30" s="55"/>
      <c r="O30" s="102">
        <v>476</v>
      </c>
      <c r="P30" s="103">
        <v>0</v>
      </c>
      <c r="Q30" s="103">
        <v>0</v>
      </c>
      <c r="R30" s="103">
        <f t="shared" si="9"/>
        <v>476</v>
      </c>
    </row>
    <row r="31" spans="2:8" s="27" customFormat="1" ht="12.75">
      <c r="B31" s="28"/>
      <c r="C31" s="28"/>
      <c r="D31" s="29"/>
      <c r="E31" s="29"/>
      <c r="F31" s="28"/>
      <c r="G31" s="28"/>
      <c r="H31" s="28"/>
    </row>
    <row r="32" spans="1:8" s="27" customFormat="1" ht="12.75">
      <c r="A32" s="28" t="s">
        <v>77</v>
      </c>
      <c r="B32" s="28"/>
      <c r="C32" s="29"/>
      <c r="D32" s="28"/>
      <c r="E32" s="28"/>
      <c r="F32" s="28" t="s">
        <v>78</v>
      </c>
      <c r="H32" s="28"/>
    </row>
    <row r="33" spans="1:9" ht="15" customHeight="1">
      <c r="A33" s="28"/>
      <c r="B33" s="28"/>
      <c r="C33" s="29"/>
      <c r="D33" s="28"/>
      <c r="E33" s="28"/>
      <c r="F33" s="28"/>
      <c r="G33" s="27"/>
      <c r="H33" s="28"/>
      <c r="I33" s="27"/>
    </row>
    <row r="34" spans="1:7" ht="13.5" customHeight="1">
      <c r="A34" s="28" t="s">
        <v>79</v>
      </c>
      <c r="B34" s="28"/>
      <c r="C34" s="29"/>
      <c r="D34" s="28"/>
      <c r="E34" s="28"/>
      <c r="F34" s="28" t="s">
        <v>80</v>
      </c>
      <c r="G34" s="27"/>
    </row>
    <row r="35" ht="12.75">
      <c r="C35" s="12"/>
    </row>
  </sheetData>
  <printOptions horizontalCentered="1"/>
  <pageMargins left="0.7480314960629921" right="0.7480314960629921" top="0.984251968503937" bottom="0.1968503937007874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4.7109375" style="0" customWidth="1"/>
    <col min="3" max="3" width="20.00390625" style="0" customWidth="1"/>
    <col min="4" max="4" width="8.140625" style="0" customWidth="1"/>
    <col min="5" max="10" width="8.28125" style="0" customWidth="1"/>
    <col min="11" max="11" width="10.140625" style="12" customWidth="1"/>
    <col min="12" max="12" width="9.00390625" style="12" customWidth="1"/>
    <col min="13" max="13" width="10.00390625" style="12" customWidth="1"/>
    <col min="14" max="14" width="8.7109375" style="12" customWidth="1"/>
    <col min="16" max="16" width="10.140625" style="0" customWidth="1"/>
  </cols>
  <sheetData>
    <row r="1" spans="1:5" ht="12.75">
      <c r="A1" s="3" t="s">
        <v>122</v>
      </c>
      <c r="B1" s="3"/>
      <c r="E1" s="4"/>
    </row>
    <row r="2" spans="1:5" ht="12.75">
      <c r="A2" s="3" t="s">
        <v>123</v>
      </c>
      <c r="B2" s="3"/>
      <c r="E2" s="4"/>
    </row>
    <row r="3" spans="1:5" ht="21" thickBot="1">
      <c r="A3" s="3" t="s">
        <v>81</v>
      </c>
      <c r="B3" s="3"/>
      <c r="D3" s="91" t="s">
        <v>110</v>
      </c>
      <c r="E3" s="4"/>
    </row>
    <row r="4" spans="1:16" ht="40.5" customHeight="1">
      <c r="A4" s="137" t="s">
        <v>168</v>
      </c>
      <c r="B4" s="65" t="s">
        <v>0</v>
      </c>
      <c r="C4" s="65" t="s">
        <v>74</v>
      </c>
      <c r="D4" s="14" t="s">
        <v>1</v>
      </c>
      <c r="E4" s="14">
        <v>10</v>
      </c>
      <c r="F4" s="14">
        <v>10</v>
      </c>
      <c r="G4" s="14">
        <v>8</v>
      </c>
      <c r="H4" s="14">
        <v>8</v>
      </c>
      <c r="I4" s="14">
        <v>6</v>
      </c>
      <c r="J4" s="14">
        <v>6</v>
      </c>
      <c r="K4" s="14" t="s">
        <v>54</v>
      </c>
      <c r="L4" s="14" t="s">
        <v>56</v>
      </c>
      <c r="M4" s="94" t="s">
        <v>69</v>
      </c>
      <c r="N4" s="94" t="s">
        <v>137</v>
      </c>
      <c r="O4" s="94" t="s">
        <v>165</v>
      </c>
      <c r="P4" s="143" t="s">
        <v>169</v>
      </c>
    </row>
    <row r="5" spans="1:16" ht="26.25" customHeight="1">
      <c r="A5" s="39"/>
      <c r="B5" s="38" t="s">
        <v>82</v>
      </c>
      <c r="C5" s="30"/>
      <c r="D5" s="30"/>
      <c r="E5" s="30"/>
      <c r="F5" s="31"/>
      <c r="G5" s="31"/>
      <c r="H5" s="4"/>
      <c r="I5" s="24"/>
      <c r="J5" s="24"/>
      <c r="K5" s="40"/>
      <c r="L5" s="32"/>
      <c r="M5" s="95"/>
      <c r="N5" s="96"/>
      <c r="O5" s="96"/>
      <c r="P5" s="96"/>
    </row>
    <row r="6" spans="1:16" ht="21" customHeight="1">
      <c r="A6" s="127">
        <v>1</v>
      </c>
      <c r="B6" s="121" t="s">
        <v>61</v>
      </c>
      <c r="C6" s="121" t="s">
        <v>20</v>
      </c>
      <c r="D6" s="49">
        <v>1973</v>
      </c>
      <c r="E6" s="49">
        <v>93</v>
      </c>
      <c r="F6" s="49">
        <v>97</v>
      </c>
      <c r="G6" s="49">
        <v>92</v>
      </c>
      <c r="H6" s="144">
        <v>89</v>
      </c>
      <c r="I6" s="145">
        <v>96</v>
      </c>
      <c r="J6" s="145">
        <v>95</v>
      </c>
      <c r="K6" s="147">
        <f>SUM(E6:J6)</f>
        <v>562</v>
      </c>
      <c r="L6" s="147" t="s">
        <v>111</v>
      </c>
      <c r="M6" s="146">
        <v>574</v>
      </c>
      <c r="N6" s="146">
        <v>565</v>
      </c>
      <c r="O6" s="146">
        <f aca="true" t="shared" si="0" ref="O6:O14">K6</f>
        <v>562</v>
      </c>
      <c r="P6" s="146">
        <f aca="true" t="shared" si="1" ref="P6:P14">SUM(M6:O6)-MIN(M6:O6)</f>
        <v>1139</v>
      </c>
    </row>
    <row r="7" spans="1:16" ht="21" customHeight="1">
      <c r="A7" s="127">
        <v>2</v>
      </c>
      <c r="B7" s="121" t="s">
        <v>46</v>
      </c>
      <c r="C7" s="121" t="s">
        <v>59</v>
      </c>
      <c r="D7" s="49">
        <v>1967</v>
      </c>
      <c r="E7" s="49">
        <v>93</v>
      </c>
      <c r="F7" s="49">
        <v>92</v>
      </c>
      <c r="G7" s="49">
        <v>92</v>
      </c>
      <c r="H7" s="144">
        <v>93</v>
      </c>
      <c r="I7" s="145">
        <v>93</v>
      </c>
      <c r="J7" s="145">
        <v>93</v>
      </c>
      <c r="K7" s="147">
        <f>SUM(E7:J7)</f>
        <v>556</v>
      </c>
      <c r="L7" s="147">
        <v>1</v>
      </c>
      <c r="M7" s="146">
        <v>576</v>
      </c>
      <c r="N7" s="146">
        <v>572</v>
      </c>
      <c r="O7" s="146">
        <f t="shared" si="0"/>
        <v>556</v>
      </c>
      <c r="P7" s="146">
        <f t="shared" si="1"/>
        <v>1148</v>
      </c>
    </row>
    <row r="8" spans="1:16" ht="21" customHeight="1">
      <c r="A8" s="127">
        <v>3</v>
      </c>
      <c r="B8" s="121" t="s">
        <v>47</v>
      </c>
      <c r="C8" s="121" t="s">
        <v>59</v>
      </c>
      <c r="D8" s="49">
        <v>1947</v>
      </c>
      <c r="E8" s="49">
        <v>94</v>
      </c>
      <c r="F8" s="49">
        <v>95</v>
      </c>
      <c r="G8" s="49">
        <v>86</v>
      </c>
      <c r="H8" s="144">
        <v>94</v>
      </c>
      <c r="I8" s="145">
        <v>88</v>
      </c>
      <c r="J8" s="145">
        <v>91</v>
      </c>
      <c r="K8" s="147">
        <f>SUM(E8:J8)</f>
        <v>548</v>
      </c>
      <c r="L8" s="147">
        <v>2</v>
      </c>
      <c r="M8" s="146">
        <v>0</v>
      </c>
      <c r="N8" s="146">
        <v>557</v>
      </c>
      <c r="O8" s="146">
        <f t="shared" si="0"/>
        <v>548</v>
      </c>
      <c r="P8" s="146">
        <f t="shared" si="1"/>
        <v>1105</v>
      </c>
    </row>
    <row r="9" spans="1:16" ht="21" customHeight="1">
      <c r="A9" s="127">
        <v>4</v>
      </c>
      <c r="B9" s="121" t="s">
        <v>44</v>
      </c>
      <c r="C9" s="121" t="s">
        <v>59</v>
      </c>
      <c r="D9" s="49">
        <v>1974</v>
      </c>
      <c r="E9" s="49">
        <v>91</v>
      </c>
      <c r="F9" s="49">
        <v>91</v>
      </c>
      <c r="G9" s="49">
        <v>89</v>
      </c>
      <c r="H9" s="144">
        <v>94</v>
      </c>
      <c r="I9" s="145">
        <v>91</v>
      </c>
      <c r="J9" s="145">
        <v>85</v>
      </c>
      <c r="K9" s="147">
        <f>SUM(E9:J9)</f>
        <v>541</v>
      </c>
      <c r="L9" s="147">
        <v>2</v>
      </c>
      <c r="M9" s="146">
        <v>542</v>
      </c>
      <c r="N9" s="146">
        <v>546</v>
      </c>
      <c r="O9" s="146">
        <f t="shared" si="0"/>
        <v>541</v>
      </c>
      <c r="P9" s="146">
        <f t="shared" si="1"/>
        <v>1088</v>
      </c>
    </row>
    <row r="10" spans="1:16" ht="21" customHeight="1">
      <c r="A10" s="127"/>
      <c r="B10" s="121" t="s">
        <v>26</v>
      </c>
      <c r="C10" s="121" t="s">
        <v>23</v>
      </c>
      <c r="D10" s="48">
        <v>1949</v>
      </c>
      <c r="E10" s="48"/>
      <c r="F10" s="49"/>
      <c r="G10" s="49"/>
      <c r="H10" s="144"/>
      <c r="I10" s="145"/>
      <c r="J10" s="145"/>
      <c r="K10" s="147"/>
      <c r="L10" s="147"/>
      <c r="M10" s="146">
        <v>554</v>
      </c>
      <c r="N10" s="146">
        <v>557</v>
      </c>
      <c r="O10" s="146">
        <f t="shared" si="0"/>
        <v>0</v>
      </c>
      <c r="P10" s="146">
        <f t="shared" si="1"/>
        <v>1111</v>
      </c>
    </row>
    <row r="11" spans="1:16" ht="21" customHeight="1">
      <c r="A11" s="127"/>
      <c r="B11" s="121" t="s">
        <v>22</v>
      </c>
      <c r="C11" s="121" t="s">
        <v>21</v>
      </c>
      <c r="D11" s="49">
        <v>1954</v>
      </c>
      <c r="E11" s="49"/>
      <c r="F11" s="49"/>
      <c r="G11" s="49"/>
      <c r="H11" s="144"/>
      <c r="I11" s="145"/>
      <c r="J11" s="145"/>
      <c r="K11" s="147"/>
      <c r="L11" s="147"/>
      <c r="M11" s="146">
        <v>0</v>
      </c>
      <c r="N11" s="146">
        <v>550</v>
      </c>
      <c r="O11" s="146">
        <f t="shared" si="0"/>
        <v>0</v>
      </c>
      <c r="P11" s="146">
        <f t="shared" si="1"/>
        <v>550</v>
      </c>
    </row>
    <row r="12" spans="1:16" ht="21" customHeight="1">
      <c r="A12" s="127"/>
      <c r="B12" s="121" t="s">
        <v>38</v>
      </c>
      <c r="C12" s="121" t="s">
        <v>170</v>
      </c>
      <c r="D12" s="49">
        <v>1977</v>
      </c>
      <c r="E12" s="49"/>
      <c r="F12" s="49"/>
      <c r="G12" s="49"/>
      <c r="H12" s="144"/>
      <c r="I12" s="145"/>
      <c r="J12" s="145"/>
      <c r="K12" s="147"/>
      <c r="L12" s="147"/>
      <c r="M12" s="146">
        <v>0</v>
      </c>
      <c r="N12" s="146">
        <v>513</v>
      </c>
      <c r="O12" s="146">
        <f t="shared" si="0"/>
        <v>0</v>
      </c>
      <c r="P12" s="146">
        <f t="shared" si="1"/>
        <v>513</v>
      </c>
    </row>
    <row r="13" spans="1:16" ht="21" customHeight="1">
      <c r="A13" s="127"/>
      <c r="B13" s="121" t="s">
        <v>34</v>
      </c>
      <c r="C13" s="121" t="s">
        <v>170</v>
      </c>
      <c r="D13" s="49">
        <v>1962</v>
      </c>
      <c r="E13" s="49"/>
      <c r="F13" s="49"/>
      <c r="G13" s="49"/>
      <c r="H13" s="144"/>
      <c r="I13" s="145"/>
      <c r="J13" s="145"/>
      <c r="K13" s="147"/>
      <c r="L13" s="147"/>
      <c r="M13" s="146">
        <v>0</v>
      </c>
      <c r="N13" s="146">
        <v>293</v>
      </c>
      <c r="O13" s="146">
        <f t="shared" si="0"/>
        <v>0</v>
      </c>
      <c r="P13" s="146">
        <f t="shared" si="1"/>
        <v>293</v>
      </c>
    </row>
    <row r="14" spans="1:16" ht="21" customHeight="1">
      <c r="A14" s="127"/>
      <c r="B14" s="121" t="s">
        <v>24</v>
      </c>
      <c r="C14" s="121" t="s">
        <v>23</v>
      </c>
      <c r="D14" s="48">
        <v>1967</v>
      </c>
      <c r="E14" s="48"/>
      <c r="F14" s="49"/>
      <c r="G14" s="49"/>
      <c r="H14" s="144"/>
      <c r="I14" s="145"/>
      <c r="J14" s="145"/>
      <c r="K14" s="147"/>
      <c r="L14" s="147"/>
      <c r="M14" s="146">
        <v>527</v>
      </c>
      <c r="N14" s="146">
        <v>0</v>
      </c>
      <c r="O14" s="146">
        <f t="shared" si="0"/>
        <v>0</v>
      </c>
      <c r="P14" s="146">
        <f t="shared" si="1"/>
        <v>527</v>
      </c>
    </row>
    <row r="15" spans="1:16" ht="29.25" customHeight="1">
      <c r="A15" s="41"/>
      <c r="B15" s="33" t="s">
        <v>83</v>
      </c>
      <c r="C15" s="34"/>
      <c r="D15" s="35"/>
      <c r="E15" s="35"/>
      <c r="F15" s="36"/>
      <c r="G15" s="36"/>
      <c r="H15" s="88"/>
      <c r="I15" s="89"/>
      <c r="J15" s="89"/>
      <c r="K15" s="37"/>
      <c r="L15" s="37"/>
      <c r="M15" s="97"/>
      <c r="N15" s="98"/>
      <c r="O15" s="98"/>
      <c r="P15" s="98"/>
    </row>
    <row r="16" spans="1:16" ht="22.5" customHeight="1">
      <c r="A16" s="127">
        <v>1</v>
      </c>
      <c r="B16" s="129" t="s">
        <v>49</v>
      </c>
      <c r="C16" s="131" t="s">
        <v>59</v>
      </c>
      <c r="D16" s="119">
        <v>1981</v>
      </c>
      <c r="E16" s="48">
        <v>96</v>
      </c>
      <c r="F16" s="49">
        <v>96</v>
      </c>
      <c r="G16" s="49">
        <v>92</v>
      </c>
      <c r="H16" s="144">
        <v>92</v>
      </c>
      <c r="I16" s="145">
        <v>92</v>
      </c>
      <c r="J16" s="145">
        <v>93</v>
      </c>
      <c r="K16" s="147">
        <f>SUM(E16:J16)</f>
        <v>561</v>
      </c>
      <c r="L16" s="147" t="s">
        <v>111</v>
      </c>
      <c r="M16" s="146">
        <v>0</v>
      </c>
      <c r="N16" s="146">
        <v>0</v>
      </c>
      <c r="O16" s="146">
        <f aca="true" t="shared" si="2" ref="O16:O22">K16</f>
        <v>561</v>
      </c>
      <c r="P16" s="146">
        <f aca="true" t="shared" si="3" ref="P16:P22">SUM(M16:O16)-MIN(M16:O16)</f>
        <v>561</v>
      </c>
    </row>
    <row r="17" spans="1:16" ht="22.5" customHeight="1">
      <c r="A17" s="127">
        <v>2</v>
      </c>
      <c r="B17" s="121" t="s">
        <v>4</v>
      </c>
      <c r="C17" s="121" t="s">
        <v>6</v>
      </c>
      <c r="D17" s="49">
        <v>1959</v>
      </c>
      <c r="E17" s="49">
        <v>93</v>
      </c>
      <c r="F17" s="49">
        <v>94</v>
      </c>
      <c r="G17" s="49">
        <v>95</v>
      </c>
      <c r="H17" s="144">
        <v>94</v>
      </c>
      <c r="I17" s="145">
        <v>94</v>
      </c>
      <c r="J17" s="145">
        <v>88</v>
      </c>
      <c r="K17" s="147">
        <f>SUM(E17:J17)</f>
        <v>558</v>
      </c>
      <c r="L17" s="50" t="s">
        <v>111</v>
      </c>
      <c r="M17" s="146">
        <v>547</v>
      </c>
      <c r="N17" s="146">
        <v>554</v>
      </c>
      <c r="O17" s="146">
        <f t="shared" si="2"/>
        <v>558</v>
      </c>
      <c r="P17" s="146">
        <f t="shared" si="3"/>
        <v>1112</v>
      </c>
    </row>
    <row r="18" spans="1:16" ht="22.5" customHeight="1">
      <c r="A18" s="127">
        <v>3</v>
      </c>
      <c r="B18" s="121" t="s">
        <v>3</v>
      </c>
      <c r="C18" s="121" t="s">
        <v>6</v>
      </c>
      <c r="D18" s="49">
        <v>1955</v>
      </c>
      <c r="E18" s="49">
        <v>95</v>
      </c>
      <c r="F18" s="49">
        <v>90</v>
      </c>
      <c r="G18" s="49">
        <v>94</v>
      </c>
      <c r="H18" s="144">
        <v>95</v>
      </c>
      <c r="I18" s="145">
        <v>88</v>
      </c>
      <c r="J18" s="145">
        <v>92</v>
      </c>
      <c r="K18" s="147">
        <f>SUM(E18:J18)</f>
        <v>554</v>
      </c>
      <c r="L18" s="147">
        <v>1</v>
      </c>
      <c r="M18" s="146">
        <v>560</v>
      </c>
      <c r="N18" s="146">
        <v>570</v>
      </c>
      <c r="O18" s="146">
        <f t="shared" si="2"/>
        <v>554</v>
      </c>
      <c r="P18" s="146">
        <f t="shared" si="3"/>
        <v>1130</v>
      </c>
    </row>
    <row r="19" spans="1:16" ht="22.5" customHeight="1">
      <c r="A19" s="127">
        <v>4</v>
      </c>
      <c r="B19" s="129" t="s">
        <v>138</v>
      </c>
      <c r="C19" s="131" t="s">
        <v>72</v>
      </c>
      <c r="D19" s="48"/>
      <c r="E19" s="48">
        <v>92</v>
      </c>
      <c r="F19" s="49">
        <v>94</v>
      </c>
      <c r="G19" s="49">
        <v>96</v>
      </c>
      <c r="H19" s="144">
        <v>94</v>
      </c>
      <c r="I19" s="145">
        <v>91</v>
      </c>
      <c r="J19" s="145">
        <v>85</v>
      </c>
      <c r="K19" s="147">
        <f>SUM(E19:J19)</f>
        <v>552</v>
      </c>
      <c r="L19" s="147">
        <v>1</v>
      </c>
      <c r="M19" s="146">
        <v>0</v>
      </c>
      <c r="N19" s="146">
        <v>0</v>
      </c>
      <c r="O19" s="146">
        <f t="shared" si="2"/>
        <v>552</v>
      </c>
      <c r="P19" s="146">
        <f t="shared" si="3"/>
        <v>552</v>
      </c>
    </row>
    <row r="20" spans="1:16" ht="22.5" customHeight="1">
      <c r="A20" s="127"/>
      <c r="B20" s="121" t="s">
        <v>29</v>
      </c>
      <c r="C20" s="121" t="s">
        <v>23</v>
      </c>
      <c r="D20" s="48">
        <v>1990</v>
      </c>
      <c r="E20" s="48"/>
      <c r="F20" s="49"/>
      <c r="G20" s="49"/>
      <c r="H20" s="144"/>
      <c r="I20" s="145"/>
      <c r="J20" s="145"/>
      <c r="K20" s="147"/>
      <c r="L20" s="147"/>
      <c r="M20" s="146">
        <v>563</v>
      </c>
      <c r="N20" s="146">
        <v>547</v>
      </c>
      <c r="O20" s="146">
        <f t="shared" si="2"/>
        <v>0</v>
      </c>
      <c r="P20" s="146">
        <f t="shared" si="3"/>
        <v>1110</v>
      </c>
    </row>
    <row r="21" spans="1:16" ht="22.5" customHeight="1">
      <c r="A21" s="127"/>
      <c r="B21" s="121" t="s">
        <v>28</v>
      </c>
      <c r="C21" s="121" t="s">
        <v>23</v>
      </c>
      <c r="D21" s="48">
        <v>1991</v>
      </c>
      <c r="E21" s="48"/>
      <c r="F21" s="49"/>
      <c r="G21" s="49"/>
      <c r="H21" s="144"/>
      <c r="I21" s="145"/>
      <c r="J21" s="145"/>
      <c r="K21" s="147"/>
      <c r="L21" s="147"/>
      <c r="M21" s="146">
        <v>538</v>
      </c>
      <c r="N21" s="146">
        <v>527</v>
      </c>
      <c r="O21" s="146">
        <f t="shared" si="2"/>
        <v>0</v>
      </c>
      <c r="P21" s="146">
        <f t="shared" si="3"/>
        <v>1065</v>
      </c>
    </row>
    <row r="22" spans="1:16" ht="22.5" customHeight="1">
      <c r="A22" s="127"/>
      <c r="B22" s="121" t="s">
        <v>45</v>
      </c>
      <c r="C22" s="121" t="s">
        <v>59</v>
      </c>
      <c r="D22" s="49">
        <v>1975</v>
      </c>
      <c r="E22" s="49"/>
      <c r="F22" s="49"/>
      <c r="G22" s="49"/>
      <c r="H22" s="144"/>
      <c r="I22" s="145"/>
      <c r="J22" s="145"/>
      <c r="K22" s="147"/>
      <c r="L22" s="147"/>
      <c r="M22" s="146">
        <v>489</v>
      </c>
      <c r="N22" s="146">
        <v>0</v>
      </c>
      <c r="O22" s="146">
        <f t="shared" si="2"/>
        <v>0</v>
      </c>
      <c r="P22" s="146">
        <f t="shared" si="3"/>
        <v>489</v>
      </c>
    </row>
    <row r="24" spans="1:7" ht="12.75">
      <c r="A24" s="28" t="s">
        <v>77</v>
      </c>
      <c r="B24" s="28"/>
      <c r="C24" s="29"/>
      <c r="D24" s="28"/>
      <c r="E24" s="28"/>
      <c r="F24" s="28" t="s">
        <v>78</v>
      </c>
      <c r="G24" s="27"/>
    </row>
    <row r="25" spans="1:7" ht="12.75">
      <c r="A25" s="28"/>
      <c r="B25" s="28"/>
      <c r="C25" s="29"/>
      <c r="D25" s="28"/>
      <c r="E25" s="28"/>
      <c r="F25" s="28"/>
      <c r="G25" s="27"/>
    </row>
    <row r="26" spans="1:7" ht="12.75">
      <c r="A26" s="28" t="s">
        <v>79</v>
      </c>
      <c r="B26" s="28"/>
      <c r="C26" s="29"/>
      <c r="D26" s="28"/>
      <c r="E26" s="28"/>
      <c r="F26" s="28" t="s">
        <v>80</v>
      </c>
      <c r="G26" s="27"/>
    </row>
    <row r="27" ht="12.75">
      <c r="C27" s="12"/>
    </row>
  </sheetData>
  <printOptions horizontalCentered="1"/>
  <pageMargins left="0" right="0" top="0.98425196850393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Sausanas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Portativais</cp:lastModifiedBy>
  <cp:lastPrinted>2008-08-18T05:18:55Z</cp:lastPrinted>
  <dcterms:created xsi:type="dcterms:W3CDTF">2007-11-23T08:54:32Z</dcterms:created>
  <dcterms:modified xsi:type="dcterms:W3CDTF">2008-08-18T11:06:16Z</dcterms:modified>
  <cp:category/>
  <cp:version/>
  <cp:contentType/>
  <cp:contentStatus/>
</cp:coreProperties>
</file>