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11355" windowHeight="5895" activeTab="0"/>
  </bookViews>
  <sheets>
    <sheet name="Tab_DP-3_1_et" sheetId="1" r:id="rId1"/>
    <sheet name="Tab_DP-3_2_et" sheetId="2" r:id="rId2"/>
    <sheet name="Tab_DP-3_3_et" sheetId="3" r:id="rId3"/>
    <sheet name="Tab_DP-4_1_et" sheetId="4" r:id="rId4"/>
    <sheet name="Tab_DP-4_2_et" sheetId="5" r:id="rId5"/>
    <sheet name="Tab_DP-4_3_et" sheetId="6" r:id="rId6"/>
    <sheet name="Tab_ATŠ-4_1_et" sheetId="7" r:id="rId7"/>
    <sheet name="Tab_ATŠ-4_2_et" sheetId="8" r:id="rId8"/>
    <sheet name="Tab_ATŠ-4_3_et" sheetId="9" r:id="rId9"/>
    <sheet name="Tab_Snaipers_1_et" sheetId="10" r:id="rId10"/>
    <sheet name="Tab_Snaiperis_2_et" sheetId="11" r:id="rId11"/>
    <sheet name="Tab_Snaiperis_3_et" sheetId="12" r:id="rId12"/>
    <sheet name="Tab_BISE_3_et" sheetId="13" r:id="rId13"/>
    <sheet name="Tab_krit_m_3_et" sheetId="14" r:id="rId14"/>
    <sheet name="DP-3_1.et" sheetId="15" r:id="rId15"/>
    <sheet name="DP-3_2.et" sheetId="16" r:id="rId16"/>
    <sheet name="DP-3_1.-2._et" sheetId="17" r:id="rId17"/>
    <sheet name="DP-3_3.et." sheetId="18" r:id="rId18"/>
    <sheet name="DP-3_1.-3.et." sheetId="19" r:id="rId19"/>
    <sheet name="DP-4_1.et." sheetId="20" r:id="rId20"/>
    <sheet name="DP-4_2.et.  " sheetId="21" r:id="rId21"/>
    <sheet name="DP-4_1.-2.et" sheetId="22" r:id="rId22"/>
    <sheet name="DP-4_3.et." sheetId="23" r:id="rId23"/>
    <sheet name="DP-4_1.-3.et." sheetId="24" r:id="rId24"/>
    <sheet name="ATŠ-4_1.et" sheetId="25" r:id="rId25"/>
    <sheet name="ATŠ-4_2.et" sheetId="26" r:id="rId26"/>
    <sheet name="ATŠ-4_1.-2.et" sheetId="27" r:id="rId27"/>
    <sheet name="ATŠ-4_3.et." sheetId="28" r:id="rId28"/>
    <sheet name="ATŠ-4_1.-3.et." sheetId="29" r:id="rId29"/>
    <sheet name="Snaiperis_1.et" sheetId="30" r:id="rId30"/>
    <sheet name="Snaiperis_2.et" sheetId="31" r:id="rId31"/>
    <sheet name="Snaiperis_1.-2.et" sheetId="32" r:id="rId32"/>
    <sheet name="Snaiperis_3.et." sheetId="33" r:id="rId33"/>
    <sheet name="Snaiperis_1.-3.et." sheetId="34" r:id="rId34"/>
    <sheet name="Krīt_mērķis_1.et." sheetId="35" r:id="rId35"/>
    <sheet name="Krīt_mērķis_2.et." sheetId="36" r:id="rId36"/>
    <sheet name="Krīt_mērķis_1.-2.et." sheetId="37" r:id="rId37"/>
    <sheet name="Krīt_mērķis_3.et." sheetId="38" r:id="rId38"/>
    <sheet name="Krīt_mērķis_1.-3.et." sheetId="39" r:id="rId39"/>
    <sheet name="BISE_1.et" sheetId="40" r:id="rId40"/>
    <sheet name="BISE_2.et" sheetId="41" r:id="rId41"/>
    <sheet name="BISE_1.-2.et." sheetId="42" r:id="rId42"/>
    <sheet name="BISE_3.et." sheetId="43" r:id="rId43"/>
    <sheet name="BISE_1.-3.et." sheetId="44" r:id="rId44"/>
  </sheets>
  <definedNames>
    <definedName name="_xlnm.Print_Titles" localSheetId="28">'ATŠ-4_1.-3.et.'!$2:$3</definedName>
    <definedName name="_xlnm.Print_Titles" localSheetId="16">'DP-3_1.-2._et'!$3:$3</definedName>
    <definedName name="_xlnm.Print_Titles" localSheetId="18">'DP-3_1.-3.et.'!$2:$3</definedName>
    <definedName name="_xlnm.Print_Titles" localSheetId="14">'DP-3_1.et'!$4:$4</definedName>
    <definedName name="_xlnm.Print_Titles" localSheetId="15">'DP-3_2.et'!$2:$3</definedName>
    <definedName name="_xlnm.Print_Titles" localSheetId="17">'DP-3_3.et.'!$2:$3</definedName>
    <definedName name="_xlnm.Print_Titles" localSheetId="21">'DP-4_1.-2.et'!$3:$3</definedName>
    <definedName name="_xlnm.Print_Titles" localSheetId="23">'DP-4_1.-3.et.'!$2:$3</definedName>
    <definedName name="_xlnm.Print_Titles" localSheetId="19">'DP-4_1.et.'!$4:$4</definedName>
    <definedName name="_xlnm.Print_Titles" localSheetId="20">'DP-4_2.et.  '!$3:$3</definedName>
    <definedName name="_xlnm.Print_Titles" localSheetId="22">'DP-4_3.et.'!$2:$3</definedName>
    <definedName name="_xlnm.Print_Titles" localSheetId="8">'Tab_ATŠ-4_3_et'!$2:$2</definedName>
    <definedName name="_xlnm.Print_Titles" localSheetId="12">'Tab_BISE_3_et'!$2:$2</definedName>
    <definedName name="_xlnm.Print_Titles" localSheetId="2">'Tab_DP-3_3_et'!$2:$2</definedName>
    <definedName name="_xlnm.Print_Titles" localSheetId="4">'Tab_DP-4_2_et'!$2:$2</definedName>
    <definedName name="_xlnm.Print_Titles" localSheetId="5">'Tab_DP-4_3_et'!$2:$2</definedName>
    <definedName name="_xlnm.Print_Titles" localSheetId="13">'Tab_krit_m_3_et'!$2:$2</definedName>
    <definedName name="_xlnm.Print_Titles" localSheetId="11">'Tab_Snaiperis_3_et'!$2:$2</definedName>
  </definedNames>
  <calcPr fullCalcOnLoad="1"/>
</workbook>
</file>

<file path=xl/sharedStrings.xml><?xml version="1.0" encoding="utf-8"?>
<sst xmlns="http://schemas.openxmlformats.org/spreadsheetml/2006/main" count="4693" uniqueCount="340">
  <si>
    <t>ORGANIZĀCIJA</t>
  </si>
  <si>
    <t>DZ.G.</t>
  </si>
  <si>
    <t>UZVĀRDS,VĀRDS</t>
  </si>
  <si>
    <t>A.KUZMINA SP.KL.</t>
  </si>
  <si>
    <t>KUZMINS AFANASIJS</t>
  </si>
  <si>
    <t>GRIBUSTS IGORS</t>
  </si>
  <si>
    <t>DAUGAVPILS</t>
  </si>
  <si>
    <t>KOMAROVS ALEKSANDRS</t>
  </si>
  <si>
    <t>DROŠĪBAS POLICIJA</t>
  </si>
  <si>
    <t>DOMBROVSKA NADEŽDA</t>
  </si>
  <si>
    <t>KLEMENTJEVS GENADIJS</t>
  </si>
  <si>
    <t>KONOŠONOKS ALEKSIS</t>
  </si>
  <si>
    <t>ZANDERS ARNIS</t>
  </si>
  <si>
    <t>IND.</t>
  </si>
  <si>
    <t>MEŽALS EDGARS</t>
  </si>
  <si>
    <t>MISIŅŠ DAINIS</t>
  </si>
  <si>
    <t>DIMANTS JĀNIS</t>
  </si>
  <si>
    <t>OZOLIŅŠ AGRIS</t>
  </si>
  <si>
    <t>TĀRAUDS AIVARS</t>
  </si>
  <si>
    <t>VALTENBERGS VALDIS</t>
  </si>
  <si>
    <t>NP 3. RNC</t>
  </si>
  <si>
    <t>DINKA ELITA</t>
  </si>
  <si>
    <t>GREINE AIJA</t>
  </si>
  <si>
    <t>STEŽKO DMITRIJS</t>
  </si>
  <si>
    <t>GUBENKO LUDMILA</t>
  </si>
  <si>
    <t>VOLONCĒVIČS ALEKSANDRS</t>
  </si>
  <si>
    <t>FILIPĒNOKS ĒRIKS</t>
  </si>
  <si>
    <t>JANSONS MAREKS</t>
  </si>
  <si>
    <t>PANIČENKO SERGEJS</t>
  </si>
  <si>
    <t>RAMLOVS ANDRIJANS</t>
  </si>
  <si>
    <t>RASSA EGIJS</t>
  </si>
  <si>
    <t>ZVAIGZNE NIKLĀVS</t>
  </si>
  <si>
    <t>VILĪTIS EDGARS</t>
  </si>
  <si>
    <t>ZS 17.BAT.</t>
  </si>
  <si>
    <t>BABRIS GUNĀRS</t>
  </si>
  <si>
    <t>KĀRKLIŅŠ JURIS</t>
  </si>
  <si>
    <t>ROZENTĀLS ILMĀRS</t>
  </si>
  <si>
    <t>VASKIS VALĒRIJS</t>
  </si>
  <si>
    <t>ZEMITĀNS AIVARS</t>
  </si>
  <si>
    <t>ZS 27.BAT.</t>
  </si>
  <si>
    <t>ANDREICĒNS PĒTERIS</t>
  </si>
  <si>
    <t>BĒRZIŅŠ MĀRIS</t>
  </si>
  <si>
    <t>BRAKŠS ANDIS</t>
  </si>
  <si>
    <t>SINKĒVIČS JĀNIS</t>
  </si>
  <si>
    <t>VOICIŠS SERGEJS</t>
  </si>
  <si>
    <t>VASIĻJEVS DMITRIJS</t>
  </si>
  <si>
    <t>BOGDANOVIČS GINTS</t>
  </si>
  <si>
    <t>DOMBROVICS AGNIS</t>
  </si>
  <si>
    <t>KALNIŅŠ ALMANTS</t>
  </si>
  <si>
    <t>KNIPLOKS ANDRIS</t>
  </si>
  <si>
    <t>LOČMELS IMANTS</t>
  </si>
  <si>
    <t>MIRECKIS ANDRIS</t>
  </si>
  <si>
    <t>TAMS JĀNIS</t>
  </si>
  <si>
    <t>ZELTS JURIS</t>
  </si>
  <si>
    <t>Vingr. DP-3</t>
  </si>
  <si>
    <t>NBS SUV</t>
  </si>
  <si>
    <t>INDRIKS GUNTIS</t>
  </si>
  <si>
    <t>Vingr. DP-4</t>
  </si>
  <si>
    <t>Vingr. ATŠ-4</t>
  </si>
  <si>
    <t>Vingr. BISE</t>
  </si>
  <si>
    <t>Vingr. SNAIPERIS</t>
  </si>
  <si>
    <t>Summa</t>
  </si>
  <si>
    <t>Vieta</t>
  </si>
  <si>
    <t>Sporta
klase</t>
  </si>
  <si>
    <t>sm</t>
  </si>
  <si>
    <t>smk</t>
  </si>
  <si>
    <t>ZS 46. BAT.</t>
  </si>
  <si>
    <t>KNOKS GUNDARS</t>
  </si>
  <si>
    <t>DUMBERGS VILNIS JĀNIS</t>
  </si>
  <si>
    <t>Komandu vietas</t>
  </si>
  <si>
    <t>Sacensību galvenais tiesnesis,
Nacionālās kategorijas tiesnesis</t>
  </si>
  <si>
    <t>A.Sprūdžs</t>
  </si>
  <si>
    <t>Sacensību galvenais sekretārs, 
Starptautiskās kategorijas tiesnesis</t>
  </si>
  <si>
    <t>B.Zavadskis</t>
  </si>
  <si>
    <t>60
sek.</t>
  </si>
  <si>
    <t>30
sek.</t>
  </si>
  <si>
    <t>15
sek.</t>
  </si>
  <si>
    <t>Vingr. Snaiperis</t>
  </si>
  <si>
    <t>Sacensību galvenais tiesnesis,
 Nacionālās kategorijas tiesnesis</t>
  </si>
  <si>
    <t>Vingr.  ATŠ-4</t>
  </si>
  <si>
    <t>Gu-
ļus</t>
  </si>
  <si>
    <t>No
ceļa</t>
  </si>
  <si>
    <t>Stā-
vus</t>
  </si>
  <si>
    <t>Vingr.  Bise</t>
  </si>
  <si>
    <t>VALDĒNS PAULS</t>
  </si>
  <si>
    <t xml:space="preserve"> </t>
  </si>
  <si>
    <t>LAKŠEVICS JĀNIS</t>
  </si>
  <si>
    <t>SINKEVIČS JĀNIS</t>
  </si>
  <si>
    <t>KALAŠNIKOVS MIHAILS</t>
  </si>
  <si>
    <t>1.
starts</t>
  </si>
  <si>
    <t>2.
starts</t>
  </si>
  <si>
    <t>2 labāko startu summa</t>
  </si>
  <si>
    <t>Sum-
ma</t>
  </si>
  <si>
    <t>Sp.
kl.</t>
  </si>
  <si>
    <t>VERESKUNS IVO</t>
  </si>
  <si>
    <t>KLEŠČEVSKIS VALTERS</t>
  </si>
  <si>
    <t>PUŠKINS SERGEJS</t>
  </si>
  <si>
    <t>DRĀKE ROBERTS</t>
  </si>
  <si>
    <t>DRĀKE PĒTERIS</t>
  </si>
  <si>
    <t>NEĻĶE JURIS</t>
  </si>
  <si>
    <t>RIBICKIS LEONĪDS</t>
  </si>
  <si>
    <t>VASECKA DACE</t>
  </si>
  <si>
    <t>ORLOVSKIS SANDIS</t>
  </si>
  <si>
    <t>LŠF 2006.g. kausu izcīņa lietišķajā šaušanā. 1.posms</t>
  </si>
  <si>
    <t>2006.g.20.maijā, Ādažos</t>
  </si>
  <si>
    <t>Komandu vietas (4 labāko rezultātu summa)</t>
  </si>
  <si>
    <t>CIEMATNIEKS MĀRIS</t>
  </si>
  <si>
    <t>MILITĀRĀ POLICIJA</t>
  </si>
  <si>
    <t>CIRCENIS MODRIS</t>
  </si>
  <si>
    <t>IGNATJEVS JĀNIS</t>
  </si>
  <si>
    <t>DUNCĀNS ĒRIKS</t>
  </si>
  <si>
    <t>BALODIS DAINIS</t>
  </si>
  <si>
    <t>BONDARS NORMUNDS</t>
  </si>
  <si>
    <t>GRAUDIŅŠ ANDRIS</t>
  </si>
  <si>
    <t>LĀRMANIS ANDIS</t>
  </si>
  <si>
    <t>ZS. 17. BAT</t>
  </si>
  <si>
    <t>ZS. 27. BAT</t>
  </si>
  <si>
    <t>ZS. 46. BAT</t>
  </si>
  <si>
    <t>ZS 46.bataljons</t>
  </si>
  <si>
    <t>Militārā policija</t>
  </si>
  <si>
    <t>ZS 27.bataljons</t>
  </si>
  <si>
    <t>ZS 17.bataljons</t>
  </si>
  <si>
    <t>PANTEĻEJEVS OĻEGS</t>
  </si>
  <si>
    <t>MARKINS ALEKSANDRS</t>
  </si>
  <si>
    <t>ZVIEDRIS MĀRIS</t>
  </si>
  <si>
    <t>DĒBELIS GATIS</t>
  </si>
  <si>
    <t>ŠMITS JĀNIS</t>
  </si>
  <si>
    <t>NBS Instruktoru skola</t>
  </si>
  <si>
    <t>ZELČS ALDIS</t>
  </si>
  <si>
    <t>EIZENBERGS ILMĀRS</t>
  </si>
  <si>
    <t>JANSONE DŽENETA</t>
  </si>
  <si>
    <t>ZS STUDENTU BATALJONS</t>
  </si>
  <si>
    <t>ORLOVSKIS PĒTERIS</t>
  </si>
  <si>
    <t>ZS. 17.BAT.</t>
  </si>
  <si>
    <t>KLEŠŅINS DMITRIJS</t>
  </si>
  <si>
    <t>ZS. 15. BAT</t>
  </si>
  <si>
    <t>LR SAB</t>
  </si>
  <si>
    <t>BRATUŠKINS ARTŪRS</t>
  </si>
  <si>
    <t>SK "MARSS"</t>
  </si>
  <si>
    <t>VASIĻJEVS VLADISLAVS</t>
  </si>
  <si>
    <t>ALTENBERGS JURIJS</t>
  </si>
  <si>
    <t>VAZDIĶIS VALDIS</t>
  </si>
  <si>
    <t>IND</t>
  </si>
  <si>
    <t>LPA</t>
  </si>
  <si>
    <t>ZS 17. BAT.</t>
  </si>
  <si>
    <t>3.sēr.</t>
  </si>
  <si>
    <t>KALAŠŅIKOVS MIHAILS</t>
  </si>
  <si>
    <t>ZS STUDENTU BAT.</t>
  </si>
  <si>
    <t>JURKA NORMUNDS</t>
  </si>
  <si>
    <t>MĪSIŅŠ DAINIS</t>
  </si>
  <si>
    <t>TARVĪDS JĀNIS</t>
  </si>
  <si>
    <t>ROMANS ARNIS</t>
  </si>
  <si>
    <t>BROKS ROLANDS</t>
  </si>
  <si>
    <t>"10"- "9"-
- "8"- "7"</t>
  </si>
  <si>
    <t>4-4-2</t>
  </si>
  <si>
    <t>2-4-3-1</t>
  </si>
  <si>
    <t>2-5-2-1</t>
  </si>
  <si>
    <t>TARVIDS JĀNIS</t>
  </si>
  <si>
    <t xml:space="preserve">LPA </t>
  </si>
  <si>
    <t>DŽAVADOVS ŠAMIRS</t>
  </si>
  <si>
    <t>Vingr. Ātršaušana pa krītušu mērķi</t>
  </si>
  <si>
    <t>Mērķu
skaits</t>
  </si>
  <si>
    <t>Laiks</t>
  </si>
  <si>
    <t>A.KUZMINA ŠSK</t>
  </si>
  <si>
    <t>NBS KĀJNIEKU SKOLA</t>
  </si>
  <si>
    <t>DŽAVADOVS ŠAHIRS</t>
  </si>
  <si>
    <t>3.-4.</t>
  </si>
  <si>
    <t>LŠF 2006.g. kausu izcīņa lietišķajā šaušanā. 2.posms</t>
  </si>
  <si>
    <t>2006.g.8.jūlijā, Ādažos</t>
  </si>
  <si>
    <t>LŠF 2006.g. kausi lietišķajā šaušanā. 1. un 2.posmi</t>
  </si>
  <si>
    <t>2006.g.20.maijā un 8.jūlijā, Ādažos</t>
  </si>
  <si>
    <t>Pēc 2
posmiem</t>
  </si>
  <si>
    <t>TĀMS JĀNIS</t>
  </si>
  <si>
    <t>1.
posmā</t>
  </si>
  <si>
    <t>2.
posmā</t>
  </si>
  <si>
    <t>11.-.12.</t>
  </si>
  <si>
    <t>14.-.15.</t>
  </si>
  <si>
    <t>21.-.22.</t>
  </si>
  <si>
    <t>23.-.25.</t>
  </si>
  <si>
    <t>26.-.27.</t>
  </si>
  <si>
    <t>30.-.31.</t>
  </si>
  <si>
    <t>32.-.33.</t>
  </si>
  <si>
    <t>34.-.35.</t>
  </si>
  <si>
    <t>36.-.37.</t>
  </si>
  <si>
    <t>39.-.40.</t>
  </si>
  <si>
    <t>AKMENS ALBERTS</t>
  </si>
  <si>
    <t>4-5-1</t>
  </si>
  <si>
    <t>3.-.4.</t>
  </si>
  <si>
    <t>6.-.7.</t>
  </si>
  <si>
    <t>12.-.13.</t>
  </si>
  <si>
    <t>8.-.9.</t>
  </si>
  <si>
    <t>17.-.18.</t>
  </si>
  <si>
    <t>27.-.28.</t>
  </si>
  <si>
    <t>Komandu rezultāti (no 2.starta)</t>
  </si>
  <si>
    <t xml:space="preserve">ZS 46.BAT. </t>
  </si>
  <si>
    <t xml:space="preserve">ZS 17.BAT. </t>
  </si>
  <si>
    <t>ZS.27.BATALJONS</t>
  </si>
  <si>
    <t>ZS. 17.BAT</t>
  </si>
  <si>
    <t>ĻENEVIČS ULDIS</t>
  </si>
  <si>
    <t>Drošības policija</t>
  </si>
  <si>
    <t>ZS 17.PABN</t>
  </si>
  <si>
    <t>LIEPA ANDREJS</t>
  </si>
  <si>
    <t>LINĒ INGUS</t>
  </si>
  <si>
    <t>NBS KĀJINIEKU SKOLA</t>
  </si>
  <si>
    <t>KAŠS AIGARS</t>
  </si>
  <si>
    <t>SOBOĻEVS ANDREJS</t>
  </si>
  <si>
    <t>disk</t>
  </si>
  <si>
    <t>vali</t>
  </si>
  <si>
    <t>ficēta</t>
  </si>
  <si>
    <t>ZS. 51. BAT</t>
  </si>
  <si>
    <t>ABRICKIS ANDRIS</t>
  </si>
  <si>
    <t>RODE DAINIS</t>
  </si>
  <si>
    <t>Komandu vietas (4 labāko rezultātu summa, visu startu labākais rezultāts)</t>
  </si>
  <si>
    <t>GRUZDIŅŠ PĒTERIS</t>
  </si>
  <si>
    <t>MARIŠEVA ANDRA</t>
  </si>
  <si>
    <t>ZILS JEVGEŅIJS</t>
  </si>
  <si>
    <t>ANCĀNS JURIS</t>
  </si>
  <si>
    <t>STIVRIŅŠ JURIS</t>
  </si>
  <si>
    <t>VELIČKO RUDOLFS</t>
  </si>
  <si>
    <t>DMITRIEVS VADIMS</t>
  </si>
  <si>
    <t xml:space="preserve">DŽAVADOVS ŠAHIRS </t>
  </si>
  <si>
    <t>GOLOSUJEVS KASPARS</t>
  </si>
  <si>
    <t>KUKARELS EDMUNDS</t>
  </si>
  <si>
    <t>IRBE AIGARS</t>
  </si>
  <si>
    <t>SK ''MARSS"</t>
  </si>
  <si>
    <t>BRATUŠKINS ARTURS</t>
  </si>
  <si>
    <t>DAUGAVPILS BJSS Nr. 1</t>
  </si>
  <si>
    <t>KALVA DZINTARS</t>
  </si>
  <si>
    <t>VRS LUDZA</t>
  </si>
  <si>
    <t>MOROZOVS ANDREJS</t>
  </si>
  <si>
    <t>GRECKIS JĀNIS</t>
  </si>
  <si>
    <t>PAUPERE LIENE</t>
  </si>
  <si>
    <t>KOLENDOVIČS ANDRIS</t>
  </si>
  <si>
    <t>OLKSNA PĒTERIS</t>
  </si>
  <si>
    <t>JUPATOVA GAĻINA</t>
  </si>
  <si>
    <t>PAVLOVSKIS ALEKSANDRS</t>
  </si>
  <si>
    <t>PAUPERS ULDIS</t>
  </si>
  <si>
    <t>KĻAVIŅŠ RUSLANS</t>
  </si>
  <si>
    <t>SMIRNOVA DIĀNA</t>
  </si>
  <si>
    <t>SAVČENKO INGA</t>
  </si>
  <si>
    <t>GEIDĀNS IVARS</t>
  </si>
  <si>
    <t>18.-.20.</t>
  </si>
  <si>
    <t>23.-.24.</t>
  </si>
  <si>
    <t>31.-.33.</t>
  </si>
  <si>
    <t>34.-.38.</t>
  </si>
  <si>
    <t>40.-.41.</t>
  </si>
  <si>
    <t>44.-.46.</t>
  </si>
  <si>
    <t>48.-49.</t>
  </si>
  <si>
    <t>53.-.55.</t>
  </si>
  <si>
    <t>61.-.62.</t>
  </si>
  <si>
    <t>66.-.67.</t>
  </si>
  <si>
    <t>35.-.36.</t>
  </si>
  <si>
    <t>39.-.41.</t>
  </si>
  <si>
    <t>45.-.46.</t>
  </si>
  <si>
    <t>51.-.52.</t>
  </si>
  <si>
    <t>17.-18.</t>
  </si>
  <si>
    <t>24.-.25.</t>
  </si>
  <si>
    <t>LŠF 2006.gada kausu izcīņa lietišķajā šaušanā</t>
  </si>
  <si>
    <t>2.starts</t>
  </si>
  <si>
    <t>ATŠ-4</t>
  </si>
  <si>
    <t>2006.gada 8.jūlijā</t>
  </si>
  <si>
    <t>Komanda</t>
  </si>
  <si>
    <t>Dalībniekā uzvārds, vārds</t>
  </si>
  <si>
    <t>Dz.gads</t>
  </si>
  <si>
    <t>1.
startā</t>
  </si>
  <si>
    <t>Guļus</t>
  </si>
  <si>
    <t>No ceļa
vai sēdus</t>
  </si>
  <si>
    <t>Stāvus</t>
  </si>
  <si>
    <t>Sp.kl.</t>
  </si>
  <si>
    <t>Kom.
 summa</t>
  </si>
  <si>
    <t>Kom.
vieta</t>
  </si>
  <si>
    <t>SNAIPERIS</t>
  </si>
  <si>
    <t>DP-4</t>
  </si>
  <si>
    <t>60 sek.</t>
  </si>
  <si>
    <t>30 sek.</t>
  </si>
  <si>
    <t>15 sek.</t>
  </si>
  <si>
    <t>1.starts</t>
  </si>
  <si>
    <t>DP-3</t>
  </si>
  <si>
    <t>2006.gada 20.maijā</t>
  </si>
  <si>
    <t>1.sērija</t>
  </si>
  <si>
    <t>2.sērija</t>
  </si>
  <si>
    <t>3.sērija</t>
  </si>
  <si>
    <t>(341)</t>
  </si>
  <si>
    <t>(327)</t>
  </si>
  <si>
    <t>(350)</t>
  </si>
  <si>
    <t>Kom.
summa</t>
  </si>
  <si>
    <t>PANTELEJEVS OĻEGS</t>
  </si>
  <si>
    <t>42.-.43.</t>
  </si>
  <si>
    <t>47.-.48.</t>
  </si>
  <si>
    <t>54.-.56.</t>
  </si>
  <si>
    <t>58.-.59.</t>
  </si>
  <si>
    <t>60.-.61.</t>
  </si>
  <si>
    <t>67.-.68.</t>
  </si>
  <si>
    <t>BLUMBERGS ERVĪNS</t>
  </si>
  <si>
    <t>3.starts</t>
  </si>
  <si>
    <t>2006.gada 19.augustā</t>
  </si>
  <si>
    <t>2.
startā</t>
  </si>
  <si>
    <t>Individ.
2 labāko
startu
summa</t>
  </si>
  <si>
    <t>Kom.
rezultāts
1.
startā</t>
  </si>
  <si>
    <t>Kom.
rezultāts
2.
startā</t>
  </si>
  <si>
    <t>Ko-
mandas
labākais
starts</t>
  </si>
  <si>
    <t>Kausu
izcīņa</t>
  </si>
  <si>
    <t>Dz.
gads</t>
  </si>
  <si>
    <t>NP 3.RNC</t>
  </si>
  <si>
    <t>No ceļa
vai 
sēdus</t>
  </si>
  <si>
    <t>BISE</t>
  </si>
  <si>
    <t>ZS. 46. BAT.</t>
  </si>
  <si>
    <t>SUBOTJALO ROMĀNS</t>
  </si>
  <si>
    <t>GAILIŠS MĀRIS</t>
  </si>
  <si>
    <t>JANKEVICS ĢIRTS</t>
  </si>
  <si>
    <t>LOCĀNS ULDIS</t>
  </si>
  <si>
    <t>PAĻCEVS ARMANDS</t>
  </si>
  <si>
    <t>VONDA RIHARDS</t>
  </si>
  <si>
    <t>ANDREICĒNS PĒTRIS</t>
  </si>
  <si>
    <t>3.
posmā</t>
  </si>
  <si>
    <t>2 labāko
startu
summa</t>
  </si>
  <si>
    <t>ZUDRAGS KASPARS</t>
  </si>
  <si>
    <t>GERTS RIHARDS</t>
  </si>
  <si>
    <t>GUDEŅA VALĒRIJA</t>
  </si>
  <si>
    <t>NARKĒVIČS ARNIS</t>
  </si>
  <si>
    <t>BARANOVS SERGEJS</t>
  </si>
  <si>
    <t>SĪLIS KASPARS</t>
  </si>
  <si>
    <t>CELMIŅŠ JĀNIS</t>
  </si>
  <si>
    <t>ČEČINS ANDRIS</t>
  </si>
  <si>
    <t>ZITĀNS INTARS</t>
  </si>
  <si>
    <t>BADAJEVS JURUJS</t>
  </si>
  <si>
    <t>ŽUKA SANITA</t>
  </si>
  <si>
    <t>ZS STUD.BAT.</t>
  </si>
  <si>
    <t>LŠF 2006.g. kausu izcīņa lietišķajā šaušanā. 3.posms</t>
  </si>
  <si>
    <t>2006.g.19.augustā, Ādažos</t>
  </si>
  <si>
    <t>3.
startā</t>
  </si>
  <si>
    <t>2006.g.20.maijā, 8.jūlijā un 19.augustā, Ādažos</t>
  </si>
  <si>
    <t>LŠF 2006.g. kausi lietišķajā šaušanā. 1., 2. un 3.posmi</t>
  </si>
  <si>
    <t>2 labāko
rezultātu
summa</t>
  </si>
  <si>
    <t>1.
sērija</t>
  </si>
  <si>
    <t>2.
sērija</t>
  </si>
  <si>
    <t>3.
sērija</t>
  </si>
  <si>
    <t>Dz.g.</t>
  </si>
  <si>
    <t>Komandu vietas (4 labāko rezultātu summa, 2. un 3. startu labākais rezultāts)</t>
  </si>
  <si>
    <t>Pēdējā
sērija</t>
  </si>
</sst>
</file>

<file path=xl/styles.xml><?xml version="1.0" encoding="utf-8"?>
<styleSheet xmlns="http://schemas.openxmlformats.org/spreadsheetml/2006/main">
  <numFmts count="32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#,##0\ &quot;Ls&quot;;\-#,##0\ &quot;Ls&quot;"/>
    <numFmt numFmtId="165" formatCode="#,##0\ &quot;Ls&quot;;[Red]\-#,##0\ &quot;Ls&quot;"/>
    <numFmt numFmtId="166" formatCode="#,##0.00\ &quot;Ls&quot;;\-#,##0.00\ &quot;Ls&quot;"/>
    <numFmt numFmtId="167" formatCode="#,##0.00\ &quot;Ls&quot;;[Red]\-#,##0.00\ &quot;Ls&quot;"/>
    <numFmt numFmtId="168" formatCode="_-* #,##0\ &quot;Ls&quot;_-;\-* #,##0\ &quot;Ls&quot;_-;_-* &quot;-&quot;\ &quot;Ls&quot;_-;_-@_-"/>
    <numFmt numFmtId="169" formatCode="_-* #,##0\ _L_s_-;\-* #,##0\ _L_s_-;_-* &quot;-&quot;\ _L_s_-;_-@_-"/>
    <numFmt numFmtId="170" formatCode="_-* #,##0.00\ &quot;Ls&quot;_-;\-* #,##0.00\ &quot;Ls&quot;_-;_-* &quot;-&quot;??\ &quot;Ls&quot;_-;_-@_-"/>
    <numFmt numFmtId="171" formatCode="_-* #,##0.00\ _L_s_-;\-* #,##0.00\ _L_s_-;_-* &quot;-&quot;??\ _L_s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8">
    <font>
      <sz val="10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10"/>
      <name val="Times New Roman Baltic"/>
      <family val="1"/>
    </font>
    <font>
      <sz val="14"/>
      <name val="Arial"/>
      <family val="2"/>
    </font>
    <font>
      <sz val="10"/>
      <name val="Times New Roman Baltic"/>
      <family val="1"/>
    </font>
    <font>
      <b/>
      <sz val="26"/>
      <name val="Arial"/>
      <family val="2"/>
    </font>
    <font>
      <sz val="8"/>
      <name val="Arial"/>
      <family val="0"/>
    </font>
    <font>
      <b/>
      <sz val="18"/>
      <name val="Arial"/>
      <family val="2"/>
    </font>
    <font>
      <sz val="18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1">
    <xf numFmtId="0" fontId="0" fillId="0" borderId="0" xfId="0" applyAlignment="1">
      <alignment/>
    </xf>
    <xf numFmtId="0" fontId="1" fillId="0" borderId="0" xfId="20" applyFont="1" applyAlignment="1">
      <alignment horizontal="center" textRotation="90"/>
      <protection/>
    </xf>
    <xf numFmtId="0" fontId="1" fillId="0" borderId="0" xfId="20" applyFont="1">
      <alignment/>
      <protection/>
    </xf>
    <xf numFmtId="0" fontId="0" fillId="2" borderId="0" xfId="20" applyFill="1" applyAlignment="1">
      <alignment horizontal="center"/>
      <protection/>
    </xf>
    <xf numFmtId="0" fontId="0" fillId="2" borderId="0" xfId="20" applyFill="1">
      <alignment/>
      <protection/>
    </xf>
    <xf numFmtId="0" fontId="0" fillId="0" borderId="0" xfId="20">
      <alignment/>
      <protection/>
    </xf>
    <xf numFmtId="0" fontId="0" fillId="0" borderId="0" xfId="20" applyAlignment="1">
      <alignment horizontal="center"/>
      <protection/>
    </xf>
    <xf numFmtId="0" fontId="3" fillId="2" borderId="0" xfId="20" applyFont="1" applyFill="1">
      <alignment/>
      <protection/>
    </xf>
    <xf numFmtId="0" fontId="3" fillId="2" borderId="0" xfId="20" applyFont="1" applyFill="1" applyAlignment="1">
      <alignment horizontal="center"/>
      <protection/>
    </xf>
    <xf numFmtId="0" fontId="4" fillId="2" borderId="0" xfId="20" applyFont="1" applyFill="1">
      <alignment/>
      <protection/>
    </xf>
    <xf numFmtId="0" fontId="4" fillId="2" borderId="0" xfId="20" applyFont="1" applyFill="1">
      <alignment/>
      <protection/>
    </xf>
    <xf numFmtId="0" fontId="0" fillId="0" borderId="0" xfId="20" applyAlignment="1">
      <alignment horizontal="center" vertical="top"/>
      <protection/>
    </xf>
    <xf numFmtId="0" fontId="5" fillId="0" borderId="0" xfId="20" applyFont="1" applyAlignment="1">
      <alignment horizontal="left"/>
      <protection/>
    </xf>
    <xf numFmtId="0" fontId="1" fillId="2" borderId="1" xfId="20" applyFont="1" applyFill="1" applyBorder="1" applyAlignment="1">
      <alignment vertical="top"/>
      <protection/>
    </xf>
    <xf numFmtId="0" fontId="1" fillId="2" borderId="1" xfId="20" applyFont="1" applyFill="1" applyBorder="1" applyAlignment="1">
      <alignment horizontal="center" vertical="top"/>
      <protection/>
    </xf>
    <xf numFmtId="0" fontId="3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5" fillId="2" borderId="0" xfId="20" applyFont="1" applyFill="1">
      <alignment/>
      <protection/>
    </xf>
    <xf numFmtId="0" fontId="0" fillId="2" borderId="0" xfId="20" applyFont="1" applyFill="1" applyAlignment="1">
      <alignment horizontal="center"/>
      <protection/>
    </xf>
    <xf numFmtId="0" fontId="1" fillId="0" borderId="2" xfId="20" applyFont="1" applyBorder="1" applyAlignment="1">
      <alignment horizontal="center" vertical="top"/>
      <protection/>
    </xf>
    <xf numFmtId="0" fontId="1" fillId="2" borderId="2" xfId="20" applyFont="1" applyFill="1" applyBorder="1" applyAlignment="1">
      <alignment vertical="top"/>
      <protection/>
    </xf>
    <xf numFmtId="0" fontId="1" fillId="2" borderId="2" xfId="20" applyFont="1" applyFill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top" wrapText="1"/>
      <protection/>
    </xf>
    <xf numFmtId="0" fontId="3" fillId="0" borderId="0" xfId="20" applyFont="1" applyBorder="1" applyAlignment="1">
      <alignment horizontal="center" vertical="top"/>
      <protection/>
    </xf>
    <xf numFmtId="0" fontId="3" fillId="2" borderId="0" xfId="21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0" fillId="2" borderId="0" xfId="20" applyFill="1" applyBorder="1">
      <alignment/>
      <protection/>
    </xf>
    <xf numFmtId="0" fontId="3" fillId="2" borderId="0" xfId="19" applyFont="1" applyFill="1" applyBorder="1" applyAlignment="1">
      <alignment vertical="top"/>
      <protection/>
    </xf>
    <xf numFmtId="0" fontId="0" fillId="2" borderId="0" xfId="20" applyFont="1" applyFill="1" applyBorder="1" applyAlignment="1">
      <alignment horizontal="center" vertical="top"/>
      <protection/>
    </xf>
    <xf numFmtId="0" fontId="3" fillId="2" borderId="0" xfId="19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3" fillId="2" borderId="0" xfId="20" applyFont="1" applyFill="1" applyBorder="1" applyAlignment="1">
      <alignment vertical="top"/>
      <protection/>
    </xf>
    <xf numFmtId="0" fontId="2" fillId="2" borderId="0" xfId="20" applyFont="1" applyFill="1" applyBorder="1" applyAlignment="1">
      <alignment horizontal="center"/>
      <protection/>
    </xf>
    <xf numFmtId="0" fontId="0" fillId="2" borderId="0" xfId="20" applyFill="1" applyBorder="1" applyAlignment="1">
      <alignment horizontal="center"/>
      <protection/>
    </xf>
    <xf numFmtId="0" fontId="0" fillId="0" borderId="0" xfId="20" applyBorder="1">
      <alignment/>
      <protection/>
    </xf>
    <xf numFmtId="0" fontId="3" fillId="2" borderId="0" xfId="20" applyFont="1" applyFill="1" applyBorder="1" applyAlignment="1">
      <alignment horizontal="left" vertical="top"/>
      <protection/>
    </xf>
    <xf numFmtId="0" fontId="2" fillId="2" borderId="0" xfId="20" applyFont="1" applyFill="1">
      <alignment/>
      <protection/>
    </xf>
    <xf numFmtId="0" fontId="3" fillId="2" borderId="0" xfId="20" applyFont="1" applyFill="1" applyAlignment="1">
      <alignment wrapText="1"/>
      <protection/>
    </xf>
    <xf numFmtId="0" fontId="3" fillId="0" borderId="0" xfId="20" applyFont="1" applyAlignment="1">
      <alignment horizontal="center" vertical="top"/>
      <protection/>
    </xf>
    <xf numFmtId="0" fontId="3" fillId="0" borderId="0" xfId="20" applyFont="1">
      <alignment/>
      <protection/>
    </xf>
    <xf numFmtId="0" fontId="1" fillId="0" borderId="2" xfId="20" applyFont="1" applyBorder="1" applyAlignment="1">
      <alignment horizontal="center" vertical="top" wrapText="1"/>
      <protection/>
    </xf>
    <xf numFmtId="0" fontId="2" fillId="2" borderId="0" xfId="20" applyFont="1" applyFill="1" applyAlignment="1">
      <alignment horizontal="center"/>
      <protection/>
    </xf>
    <xf numFmtId="0" fontId="3" fillId="2" borderId="0" xfId="20" applyFont="1" applyFill="1" applyAlignment="1">
      <alignment vertical="top"/>
      <protection/>
    </xf>
    <xf numFmtId="0" fontId="3" fillId="2" borderId="0" xfId="20" applyFont="1" applyFill="1" applyAlignment="1">
      <alignment horizontal="center" vertical="top"/>
      <protection/>
    </xf>
    <xf numFmtId="0" fontId="0" fillId="0" borderId="0" xfId="20" applyAlignment="1">
      <alignment vertical="top"/>
      <protection/>
    </xf>
    <xf numFmtId="0" fontId="3" fillId="0" borderId="0" xfId="20" applyFont="1" applyAlignment="1">
      <alignment vertical="top"/>
      <protection/>
    </xf>
    <xf numFmtId="0" fontId="2" fillId="2" borderId="0" xfId="20" applyFont="1" applyFill="1" applyAlignment="1">
      <alignment vertical="top"/>
      <protection/>
    </xf>
    <xf numFmtId="0" fontId="0" fillId="2" borderId="0" xfId="20" applyFill="1" applyBorder="1" applyAlignment="1">
      <alignment horizontal="center" vertical="top"/>
      <protection/>
    </xf>
    <xf numFmtId="0" fontId="0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  <xf numFmtId="0" fontId="3" fillId="2" borderId="0" xfId="20" applyFont="1" applyFill="1" applyAlignment="1">
      <alignment horizontal="center" vertical="top"/>
      <protection/>
    </xf>
    <xf numFmtId="0" fontId="0" fillId="0" borderId="0" xfId="20" applyBorder="1" applyAlignment="1">
      <alignment horizontal="center"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0" fillId="0" borderId="0" xfId="20" applyBorder="1" applyAlignment="1">
      <alignment horizontal="center"/>
      <protection/>
    </xf>
    <xf numFmtId="0" fontId="1" fillId="0" borderId="3" xfId="20" applyFont="1" applyBorder="1" applyAlignment="1">
      <alignment horizontal="center" vertical="top"/>
      <protection/>
    </xf>
    <xf numFmtId="0" fontId="1" fillId="2" borderId="1" xfId="20" applyFont="1" applyFill="1" applyBorder="1" applyAlignment="1">
      <alignment vertical="top"/>
      <protection/>
    </xf>
    <xf numFmtId="0" fontId="1" fillId="2" borderId="1" xfId="20" applyFont="1" applyFill="1" applyBorder="1" applyAlignment="1">
      <alignment horizontal="center" vertical="top"/>
      <protection/>
    </xf>
    <xf numFmtId="0" fontId="1" fillId="0" borderId="1" xfId="20" applyFont="1" applyBorder="1" applyAlignment="1">
      <alignment horizontal="center" vertical="top" wrapText="1"/>
      <protection/>
    </xf>
    <xf numFmtId="0" fontId="1" fillId="0" borderId="1" xfId="20" applyFont="1" applyBorder="1" applyAlignment="1">
      <alignment horizontal="center" vertical="top"/>
      <protection/>
    </xf>
    <xf numFmtId="0" fontId="1" fillId="0" borderId="4" xfId="20" applyFont="1" applyBorder="1" applyAlignment="1">
      <alignment horizontal="center" vertical="top" wrapText="1"/>
      <protection/>
    </xf>
    <xf numFmtId="0" fontId="0" fillId="0" borderId="0" xfId="20" applyBorder="1" applyAlignment="1">
      <alignment vertical="top"/>
      <protection/>
    </xf>
    <xf numFmtId="0" fontId="3" fillId="0" borderId="0" xfId="20" applyFont="1" applyBorder="1" applyAlignment="1">
      <alignment horizontal="center"/>
      <protection/>
    </xf>
    <xf numFmtId="0" fontId="3" fillId="0" borderId="0" xfId="20" applyFont="1" applyBorder="1" applyAlignment="1">
      <alignment horizontal="center"/>
      <protection/>
    </xf>
    <xf numFmtId="0" fontId="5" fillId="0" borderId="0" xfId="20" applyFont="1" applyBorder="1" applyAlignment="1">
      <alignment horizontal="left"/>
      <protection/>
    </xf>
    <xf numFmtId="0" fontId="0" fillId="0" borderId="0" xfId="20" applyFont="1" applyBorder="1" applyAlignment="1">
      <alignment horizontal="center"/>
      <protection/>
    </xf>
    <xf numFmtId="0" fontId="3" fillId="2" borderId="0" xfId="20" applyFont="1" applyFill="1" applyBorder="1" applyAlignment="1">
      <alignment vertical="top"/>
      <protection/>
    </xf>
    <xf numFmtId="0" fontId="3" fillId="2" borderId="0" xfId="20" applyFont="1" applyFill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3" fillId="0" borderId="0" xfId="20" applyFont="1" applyBorder="1" applyAlignment="1">
      <alignment horizontal="center" vertical="top"/>
      <protection/>
    </xf>
    <xf numFmtId="0" fontId="3" fillId="0" borderId="0" xfId="20" applyFont="1" applyAlignment="1">
      <alignment horizontal="center" vertical="top"/>
      <protection/>
    </xf>
    <xf numFmtId="0" fontId="3" fillId="2" borderId="0" xfId="20" applyFont="1" applyFill="1" applyAlignment="1">
      <alignment vertical="top" wrapText="1"/>
      <protection/>
    </xf>
    <xf numFmtId="0" fontId="2" fillId="2" borderId="0" xfId="20" applyFont="1" applyFill="1" applyBorder="1" applyAlignment="1">
      <alignment vertical="top"/>
      <protection/>
    </xf>
    <xf numFmtId="0" fontId="1" fillId="2" borderId="0" xfId="20" applyFont="1" applyFill="1">
      <alignment/>
      <protection/>
    </xf>
    <xf numFmtId="0" fontId="1" fillId="0" borderId="1" xfId="20" applyFont="1" applyBorder="1" applyAlignment="1">
      <alignment horizontal="center" vertical="top"/>
      <protection/>
    </xf>
    <xf numFmtId="0" fontId="0" fillId="0" borderId="0" xfId="20" applyFont="1" applyBorder="1" applyAlignment="1">
      <alignment horizontal="center" vertical="top"/>
      <protection/>
    </xf>
    <xf numFmtId="0" fontId="0" fillId="2" borderId="0" xfId="20" applyFont="1" applyFill="1" applyBorder="1" applyAlignment="1">
      <alignment horizontal="center" vertical="top"/>
      <protection/>
    </xf>
    <xf numFmtId="0" fontId="1" fillId="0" borderId="0" xfId="20" applyFont="1" applyAlignment="1">
      <alignment vertical="top"/>
      <protection/>
    </xf>
    <xf numFmtId="0" fontId="0" fillId="2" borderId="0" xfId="20" applyFill="1" applyAlignment="1">
      <alignment vertical="top"/>
      <protection/>
    </xf>
    <xf numFmtId="0" fontId="0" fillId="0" borderId="0" xfId="0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2" borderId="0" xfId="19" applyFont="1" applyFill="1" applyBorder="1" applyAlignment="1">
      <alignment horizontal="center" vertical="top"/>
      <protection/>
    </xf>
    <xf numFmtId="0" fontId="3" fillId="2" borderId="0" xfId="19" applyFont="1" applyFill="1" applyBorder="1" applyAlignment="1">
      <alignment vertical="top"/>
      <protection/>
    </xf>
    <xf numFmtId="0" fontId="3" fillId="2" borderId="0" xfId="21" applyFont="1" applyFill="1" applyBorder="1" applyAlignment="1">
      <alignment horizontal="center" vertical="top"/>
      <protection/>
    </xf>
    <xf numFmtId="0" fontId="3" fillId="2" borderId="0" xfId="21" applyFont="1" applyFill="1" applyBorder="1" applyAlignment="1">
      <alignment vertical="top"/>
      <protection/>
    </xf>
    <xf numFmtId="0" fontId="3" fillId="0" borderId="0" xfId="0" applyFont="1" applyBorder="1" applyAlignment="1">
      <alignment vertical="top"/>
    </xf>
    <xf numFmtId="0" fontId="3" fillId="2" borderId="0" xfId="20" applyFont="1" applyFill="1" applyBorder="1" applyAlignment="1">
      <alignment horizontal="left" vertical="top"/>
      <protection/>
    </xf>
    <xf numFmtId="0" fontId="0" fillId="0" borderId="0" xfId="0" applyFont="1" applyBorder="1" applyAlignment="1">
      <alignment horizontal="center" vertical="top"/>
    </xf>
    <xf numFmtId="0" fontId="3" fillId="2" borderId="0" xfId="19" applyFont="1" applyFill="1" applyBorder="1" applyAlignment="1">
      <alignment horizontal="left" vertical="top"/>
      <protection/>
    </xf>
    <xf numFmtId="0" fontId="8" fillId="0" borderId="0" xfId="20" applyFont="1">
      <alignment/>
      <protection/>
    </xf>
    <xf numFmtId="0" fontId="1" fillId="0" borderId="0" xfId="20" applyFont="1" applyBorder="1" applyAlignment="1">
      <alignment horizontal="center" vertical="top"/>
      <protection/>
    </xf>
    <xf numFmtId="0" fontId="3" fillId="2" borderId="0" xfId="21" applyFont="1" applyFill="1" applyBorder="1" applyAlignment="1">
      <alignment horizontal="left" vertical="top"/>
      <protection/>
    </xf>
    <xf numFmtId="0" fontId="1" fillId="0" borderId="2" xfId="20" applyFont="1" applyBorder="1" applyAlignment="1">
      <alignment vertical="top" wrapText="1"/>
      <protection/>
    </xf>
    <xf numFmtId="49" fontId="0" fillId="2" borderId="0" xfId="20" applyNumberFormat="1" applyFont="1" applyFill="1" applyAlignment="1">
      <alignment horizontal="center" vertical="top"/>
      <protection/>
    </xf>
    <xf numFmtId="49" fontId="0" fillId="0" borderId="0" xfId="20" applyNumberFormat="1" applyFont="1" applyAlignment="1">
      <alignment horizontal="center" vertical="top"/>
      <protection/>
    </xf>
    <xf numFmtId="2" fontId="3" fillId="0" borderId="0" xfId="0" applyNumberFormat="1" applyFont="1" applyBorder="1" applyAlignment="1">
      <alignment horizontal="center" vertical="top"/>
    </xf>
    <xf numFmtId="0" fontId="0" fillId="0" borderId="0" xfId="20" applyFont="1">
      <alignment/>
      <protection/>
    </xf>
    <xf numFmtId="0" fontId="3" fillId="2" borderId="0" xfId="20" applyFont="1" applyFill="1" applyAlignment="1">
      <alignment horizontal="center" vertical="top"/>
      <protection/>
    </xf>
    <xf numFmtId="0" fontId="1" fillId="2" borderId="0" xfId="20" applyFont="1" applyFill="1" applyBorder="1" applyAlignment="1">
      <alignment horizontal="center" vertical="top"/>
      <protection/>
    </xf>
    <xf numFmtId="0" fontId="1" fillId="0" borderId="0" xfId="20" applyFont="1" applyBorder="1" applyAlignment="1">
      <alignment vertical="top" wrapText="1"/>
      <protection/>
    </xf>
    <xf numFmtId="0" fontId="3" fillId="0" borderId="0" xfId="20" applyFont="1" applyAlignment="1">
      <alignment vertical="top" wrapText="1"/>
      <protection/>
    </xf>
    <xf numFmtId="0" fontId="0" fillId="2" borderId="0" xfId="20" applyFill="1" applyBorder="1" applyAlignment="1">
      <alignment vertical="top"/>
      <protection/>
    </xf>
    <xf numFmtId="2" fontId="0" fillId="0" borderId="0" xfId="0" applyNumberFormat="1" applyFont="1" applyBorder="1" applyAlignment="1">
      <alignment horizontal="center" vertical="top"/>
    </xf>
    <xf numFmtId="0" fontId="0" fillId="2" borderId="0" xfId="20" applyFont="1" applyFill="1" applyAlignment="1">
      <alignment horizontal="center" vertical="top"/>
      <protection/>
    </xf>
    <xf numFmtId="0" fontId="0" fillId="0" borderId="0" xfId="20" applyFont="1" applyAlignment="1">
      <alignment horizontal="center" vertical="top"/>
      <protection/>
    </xf>
    <xf numFmtId="0" fontId="9" fillId="2" borderId="0" xfId="20" applyFont="1" applyFill="1" applyBorder="1" applyAlignment="1">
      <alignment horizontal="center" vertical="top"/>
      <protection/>
    </xf>
    <xf numFmtId="0" fontId="0" fillId="2" borderId="0" xfId="20" applyFont="1" applyFill="1" applyBorder="1" applyAlignment="1">
      <alignment horizontal="center"/>
      <protection/>
    </xf>
    <xf numFmtId="2" fontId="3" fillId="2" borderId="0" xfId="20" applyNumberFormat="1" applyFont="1" applyFill="1" applyAlignment="1">
      <alignment horizontal="center" vertical="top"/>
      <protection/>
    </xf>
    <xf numFmtId="0" fontId="3" fillId="2" borderId="0" xfId="20" applyFont="1" applyFill="1" applyAlignment="1">
      <alignment horizontal="center" vertical="top" wrapText="1"/>
      <protection/>
    </xf>
    <xf numFmtId="0" fontId="3" fillId="0" borderId="0" xfId="20" applyFont="1" applyAlignment="1">
      <alignment horizontal="center" vertical="top" wrapText="1"/>
      <protection/>
    </xf>
    <xf numFmtId="0" fontId="3" fillId="2" borderId="0" xfId="20" applyFont="1" applyFill="1" applyAlignment="1">
      <alignment horizontal="center"/>
      <protection/>
    </xf>
    <xf numFmtId="0" fontId="1" fillId="0" borderId="5" xfId="20" applyFont="1" applyBorder="1" applyAlignment="1">
      <alignment horizontal="center" vertical="top"/>
      <protection/>
    </xf>
    <xf numFmtId="0" fontId="1" fillId="0" borderId="4" xfId="20" applyFont="1" applyBorder="1" applyAlignment="1">
      <alignment horizontal="center" vertical="top" wrapText="1"/>
      <protection/>
    </xf>
    <xf numFmtId="0" fontId="2" fillId="2" borderId="0" xfId="20" applyFont="1" applyFill="1" applyBorder="1" applyAlignment="1">
      <alignment vertical="top"/>
      <protection/>
    </xf>
    <xf numFmtId="0" fontId="1" fillId="0" borderId="2" xfId="20" applyFont="1" applyBorder="1" applyAlignment="1">
      <alignment horizontal="center" vertical="top"/>
      <protection/>
    </xf>
    <xf numFmtId="0" fontId="1" fillId="0" borderId="2" xfId="20" applyFont="1" applyBorder="1" applyAlignment="1">
      <alignment horizontal="center" vertical="top" wrapText="1"/>
      <protection/>
    </xf>
    <xf numFmtId="0" fontId="3" fillId="2" borderId="0" xfId="0" applyFont="1" applyFill="1" applyBorder="1" applyAlignment="1">
      <alignment horizontal="center" vertical="top"/>
    </xf>
    <xf numFmtId="0" fontId="3" fillId="0" borderId="0" xfId="20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vertical="top"/>
      <protection/>
    </xf>
    <xf numFmtId="0" fontId="11" fillId="2" borderId="0" xfId="0" applyFont="1" applyFill="1" applyBorder="1" applyAlignment="1">
      <alignment horizontal="center" vertical="top"/>
    </xf>
    <xf numFmtId="0" fontId="3" fillId="2" borderId="0" xfId="19" applyFont="1" applyFill="1" applyBorder="1" applyAlignment="1">
      <alignment vertical="top"/>
      <protection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10" fillId="2" borderId="0" xfId="0" applyFont="1" applyFill="1" applyBorder="1" applyAlignment="1">
      <alignment horizontal="center" vertical="top" wrapText="1"/>
    </xf>
    <xf numFmtId="0" fontId="3" fillId="0" borderId="0" xfId="20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horizontal="left" vertical="top"/>
      <protection/>
    </xf>
    <xf numFmtId="0" fontId="3" fillId="2" borderId="0" xfId="19" applyFont="1" applyFill="1" applyBorder="1" applyAlignment="1">
      <alignment horizontal="left" vertical="top"/>
      <protection/>
    </xf>
    <xf numFmtId="0" fontId="0" fillId="0" borderId="0" xfId="20" applyAlignment="1">
      <alignment/>
      <protection/>
    </xf>
    <xf numFmtId="0" fontId="0" fillId="0" borderId="0" xfId="20" applyBorder="1" applyAlignment="1">
      <alignment/>
      <protection/>
    </xf>
    <xf numFmtId="0" fontId="1" fillId="0" borderId="1" xfId="20" applyFont="1" applyBorder="1" applyAlignment="1">
      <alignment vertical="top" wrapText="1"/>
      <protection/>
    </xf>
    <xf numFmtId="0" fontId="0" fillId="0" borderId="0" xfId="20" applyFont="1" applyAlignment="1">
      <alignment horizontal="center"/>
      <protection/>
    </xf>
    <xf numFmtId="0" fontId="5" fillId="0" borderId="0" xfId="20" applyFont="1" applyBorder="1" applyAlignment="1">
      <alignment horizontal="center"/>
      <protection/>
    </xf>
    <xf numFmtId="0" fontId="12" fillId="0" borderId="0" xfId="20" applyFont="1" applyBorder="1" applyAlignment="1">
      <alignment horizontal="left"/>
      <protection/>
    </xf>
    <xf numFmtId="0" fontId="0" fillId="2" borderId="0" xfId="20" applyFont="1" applyFill="1" applyBorder="1" applyAlignment="1">
      <alignment horizontal="center" vertical="top"/>
      <protection/>
    </xf>
    <xf numFmtId="0" fontId="3" fillId="0" borderId="0" xfId="20" applyFont="1" applyFill="1" applyBorder="1" applyAlignment="1">
      <alignment vertical="top"/>
      <protection/>
    </xf>
    <xf numFmtId="0" fontId="0" fillId="2" borderId="0" xfId="19" applyFont="1" applyFill="1" applyBorder="1" applyAlignment="1">
      <alignment horizontal="center" vertical="top"/>
      <protection/>
    </xf>
    <xf numFmtId="0" fontId="13" fillId="2" borderId="0" xfId="0" applyFont="1" applyFill="1" applyBorder="1" applyAlignment="1">
      <alignment horizontal="center" vertical="top"/>
    </xf>
    <xf numFmtId="0" fontId="0" fillId="2" borderId="0" xfId="21" applyFont="1" applyFill="1" applyBorder="1" applyAlignment="1">
      <alignment horizontal="center" vertical="top"/>
      <protection/>
    </xf>
    <xf numFmtId="0" fontId="1" fillId="2" borderId="2" xfId="20" applyFont="1" applyFill="1" applyBorder="1" applyAlignment="1">
      <alignment vertical="top"/>
      <protection/>
    </xf>
    <xf numFmtId="0" fontId="1" fillId="2" borderId="2" xfId="20" applyFont="1" applyFill="1" applyBorder="1" applyAlignment="1">
      <alignment horizontal="center" vertical="top"/>
      <protection/>
    </xf>
    <xf numFmtId="0" fontId="1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14" fillId="0" borderId="0" xfId="0" applyFont="1" applyAlignment="1">
      <alignment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wrapText="1"/>
    </xf>
    <xf numFmtId="0" fontId="3" fillId="2" borderId="6" xfId="20" applyFont="1" applyFill="1" applyBorder="1" applyAlignment="1">
      <alignment vertical="top"/>
      <protection/>
    </xf>
    <xf numFmtId="0" fontId="3" fillId="2" borderId="7" xfId="20" applyFont="1" applyFill="1" applyBorder="1" applyAlignment="1">
      <alignment vertical="top"/>
      <protection/>
    </xf>
    <xf numFmtId="0" fontId="3" fillId="2" borderId="2" xfId="20" applyFont="1" applyFill="1" applyBorder="1" applyAlignment="1">
      <alignment horizontal="center" vertical="top"/>
      <protection/>
    </xf>
    <xf numFmtId="0" fontId="3" fillId="2" borderId="8" xfId="20" applyFont="1" applyFill="1" applyBorder="1" applyAlignment="1">
      <alignment horizontal="center" vertical="top"/>
      <protection/>
    </xf>
    <xf numFmtId="0" fontId="0" fillId="0" borderId="8" xfId="0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2" fillId="0" borderId="6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3" fillId="2" borderId="11" xfId="20" applyFont="1" applyFill="1" applyBorder="1" applyAlignment="1">
      <alignment vertical="top"/>
      <protection/>
    </xf>
    <xf numFmtId="0" fontId="1" fillId="3" borderId="12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3" fillId="2" borderId="8" xfId="20" applyFont="1" applyFill="1" applyBorder="1" applyAlignment="1">
      <alignment vertical="top"/>
      <protection/>
    </xf>
    <xf numFmtId="0" fontId="2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3" fillId="2" borderId="7" xfId="19" applyFont="1" applyFill="1" applyBorder="1" applyAlignment="1">
      <alignment vertical="top"/>
      <protection/>
    </xf>
    <xf numFmtId="0" fontId="3" fillId="2" borderId="2" xfId="19" applyFont="1" applyFill="1" applyBorder="1" applyAlignment="1">
      <alignment horizontal="center" vertical="top"/>
      <protection/>
    </xf>
    <xf numFmtId="0" fontId="3" fillId="0" borderId="11" xfId="0" applyFont="1" applyBorder="1" applyAlignment="1">
      <alignment vertical="top"/>
    </xf>
    <xf numFmtId="0" fontId="3" fillId="0" borderId="7" xfId="0" applyFont="1" applyBorder="1" applyAlignment="1">
      <alignment vertical="top"/>
    </xf>
    <xf numFmtId="0" fontId="3" fillId="0" borderId="2" xfId="0" applyFont="1" applyBorder="1" applyAlignment="1">
      <alignment horizontal="center" vertical="top"/>
    </xf>
    <xf numFmtId="0" fontId="2" fillId="3" borderId="12" xfId="0" applyFont="1" applyFill="1" applyBorder="1" applyAlignment="1">
      <alignment horizontal="center" vertical="top"/>
    </xf>
    <xf numFmtId="0" fontId="2" fillId="0" borderId="11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3" borderId="12" xfId="0" applyFill="1" applyBorder="1" applyAlignment="1">
      <alignment/>
    </xf>
    <xf numFmtId="0" fontId="2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3" borderId="9" xfId="0" applyFill="1" applyBorder="1" applyAlignment="1">
      <alignment/>
    </xf>
    <xf numFmtId="0" fontId="10" fillId="2" borderId="2" xfId="0" applyFont="1" applyFill="1" applyBorder="1" applyAlignment="1">
      <alignment horizontal="center" vertical="top" wrapText="1"/>
    </xf>
    <xf numFmtId="0" fontId="3" fillId="2" borderId="7" xfId="19" applyFont="1" applyFill="1" applyBorder="1" applyAlignment="1">
      <alignment vertical="top"/>
      <protection/>
    </xf>
    <xf numFmtId="0" fontId="11" fillId="2" borderId="2" xfId="0" applyFont="1" applyFill="1" applyBorder="1" applyAlignment="1">
      <alignment horizontal="center" vertical="top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3" fillId="0" borderId="12" xfId="0" applyFont="1" applyBorder="1" applyAlignment="1">
      <alignment horizontal="center" vertical="top"/>
    </xf>
    <xf numFmtId="0" fontId="1" fillId="2" borderId="6" xfId="20" applyFont="1" applyFill="1" applyBorder="1" applyAlignment="1">
      <alignment vertical="top"/>
      <protection/>
    </xf>
    <xf numFmtId="0" fontId="1" fillId="2" borderId="7" xfId="19" applyFont="1" applyFill="1" applyBorder="1" applyAlignment="1">
      <alignment vertical="top"/>
      <protection/>
    </xf>
    <xf numFmtId="0" fontId="1" fillId="2" borderId="2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1" fillId="2" borderId="11" xfId="20" applyFont="1" applyFill="1" applyBorder="1" applyAlignment="1">
      <alignment vertical="top"/>
      <protection/>
    </xf>
    <xf numFmtId="0" fontId="5" fillId="0" borderId="13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1" fillId="2" borderId="8" xfId="20" applyFont="1" applyFill="1" applyBorder="1" applyAlignment="1">
      <alignment vertical="top"/>
      <protection/>
    </xf>
    <xf numFmtId="0" fontId="5" fillId="0" borderId="9" xfId="0" applyFont="1" applyBorder="1" applyAlignment="1">
      <alignment horizontal="center" vertical="top"/>
    </xf>
    <xf numFmtId="0" fontId="5" fillId="0" borderId="8" xfId="0" applyFont="1" applyBorder="1" applyAlignment="1">
      <alignment horizontal="center" vertical="top"/>
    </xf>
    <xf numFmtId="0" fontId="2" fillId="0" borderId="16" xfId="0" applyFont="1" applyBorder="1" applyAlignment="1">
      <alignment horizontal="center" vertical="top"/>
    </xf>
    <xf numFmtId="0" fontId="1" fillId="2" borderId="7" xfId="20" applyFont="1" applyFill="1" applyBorder="1" applyAlignment="1">
      <alignment vertical="top"/>
      <protection/>
    </xf>
    <xf numFmtId="0" fontId="1" fillId="2" borderId="2" xfId="19" applyFont="1" applyFill="1" applyBorder="1" applyAlignment="1">
      <alignment horizontal="center" vertical="top"/>
      <protection/>
    </xf>
    <xf numFmtId="0" fontId="1" fillId="2" borderId="11" xfId="19" applyFont="1" applyFill="1" applyBorder="1" applyAlignment="1">
      <alignment vertical="top"/>
      <protection/>
    </xf>
    <xf numFmtId="0" fontId="1" fillId="2" borderId="7" xfId="21" applyFont="1" applyFill="1" applyBorder="1" applyAlignment="1">
      <alignment vertical="top"/>
      <protection/>
    </xf>
    <xf numFmtId="0" fontId="1" fillId="2" borderId="2" xfId="21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1" fillId="2" borderId="2" xfId="19" applyFont="1" applyFill="1" applyBorder="1" applyAlignment="1">
      <alignment vertical="top"/>
      <protection/>
    </xf>
    <xf numFmtId="0" fontId="1" fillId="0" borderId="7" xfId="20" applyFont="1" applyFill="1" applyBorder="1" applyAlignment="1">
      <alignment vertical="top"/>
      <protection/>
    </xf>
    <xf numFmtId="0" fontId="1" fillId="0" borderId="2" xfId="20" applyFont="1" applyFill="1" applyBorder="1" applyAlignment="1">
      <alignment horizontal="center" vertical="top"/>
      <protection/>
    </xf>
    <xf numFmtId="0" fontId="3" fillId="0" borderId="2" xfId="20" applyFont="1" applyFill="1" applyBorder="1" applyAlignment="1">
      <alignment horizontal="center" vertical="top"/>
      <protection/>
    </xf>
    <xf numFmtId="0" fontId="1" fillId="2" borderId="6" xfId="19" applyFont="1" applyFill="1" applyBorder="1" applyAlignment="1">
      <alignment vertical="top"/>
      <protection/>
    </xf>
    <xf numFmtId="0" fontId="1" fillId="2" borderId="8" xfId="19" applyFont="1" applyFill="1" applyBorder="1" applyAlignment="1">
      <alignment vertical="top"/>
      <protection/>
    </xf>
    <xf numFmtId="0" fontId="3" fillId="2" borderId="2" xfId="20" applyFont="1" applyFill="1" applyBorder="1" applyAlignment="1">
      <alignment horizontal="left" vertical="top"/>
      <protection/>
    </xf>
    <xf numFmtId="0" fontId="3" fillId="2" borderId="7" xfId="20" applyFont="1" applyFill="1" applyBorder="1" applyAlignment="1">
      <alignment horizontal="left" vertical="top"/>
      <protection/>
    </xf>
    <xf numFmtId="0" fontId="2" fillId="0" borderId="10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3" fillId="2" borderId="6" xfId="20" applyFont="1" applyFill="1" applyBorder="1" applyAlignment="1">
      <alignment horizontal="left" vertical="top"/>
      <protection/>
    </xf>
    <xf numFmtId="0" fontId="3" fillId="2" borderId="2" xfId="21" applyFont="1" applyFill="1" applyBorder="1" applyAlignment="1">
      <alignment horizontal="center" vertical="top"/>
      <protection/>
    </xf>
    <xf numFmtId="0" fontId="3" fillId="2" borderId="11" xfId="20" applyFont="1" applyFill="1" applyBorder="1" applyAlignment="1">
      <alignment horizontal="left" vertical="top"/>
      <protection/>
    </xf>
    <xf numFmtId="0" fontId="3" fillId="2" borderId="8" xfId="20" applyFont="1" applyFill="1" applyBorder="1" applyAlignment="1">
      <alignment horizontal="left" vertical="top"/>
      <protection/>
    </xf>
    <xf numFmtId="0" fontId="3" fillId="2" borderId="6" xfId="19" applyFont="1" applyFill="1" applyBorder="1" applyAlignment="1">
      <alignment horizontal="left" vertical="top"/>
      <protection/>
    </xf>
    <xf numFmtId="0" fontId="3" fillId="2" borderId="7" xfId="19" applyFont="1" applyFill="1" applyBorder="1" applyAlignment="1">
      <alignment horizontal="left" vertical="top"/>
      <protection/>
    </xf>
    <xf numFmtId="0" fontId="3" fillId="2" borderId="11" xfId="19" applyFont="1" applyFill="1" applyBorder="1" applyAlignment="1">
      <alignment horizontal="left" vertical="top"/>
      <protection/>
    </xf>
    <xf numFmtId="0" fontId="3" fillId="2" borderId="8" xfId="19" applyFont="1" applyFill="1" applyBorder="1" applyAlignment="1">
      <alignment horizontal="left" vertical="top"/>
      <protection/>
    </xf>
    <xf numFmtId="0" fontId="3" fillId="2" borderId="2" xfId="19" applyFont="1" applyFill="1" applyBorder="1" applyAlignment="1">
      <alignment horizontal="left" vertical="top"/>
      <protection/>
    </xf>
    <xf numFmtId="0" fontId="3" fillId="0" borderId="7" xfId="20" applyFont="1" applyFill="1" applyBorder="1" applyAlignment="1">
      <alignment horizontal="left" vertical="top"/>
      <protection/>
    </xf>
    <xf numFmtId="0" fontId="3" fillId="0" borderId="2" xfId="20" applyFont="1" applyFill="1" applyBorder="1" applyAlignment="1">
      <alignment horizontal="center" vertical="top"/>
      <protection/>
    </xf>
    <xf numFmtId="0" fontId="2" fillId="0" borderId="12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3" fillId="2" borderId="7" xfId="19" applyFont="1" applyFill="1" applyBorder="1" applyAlignment="1">
      <alignment horizontal="left" vertical="top"/>
      <protection/>
    </xf>
    <xf numFmtId="0" fontId="3" fillId="2" borderId="6" xfId="19" applyFont="1" applyFill="1" applyBorder="1" applyAlignment="1">
      <alignment vertical="top"/>
      <protection/>
    </xf>
    <xf numFmtId="0" fontId="2" fillId="3" borderId="9" xfId="0" applyFont="1" applyFill="1" applyBorder="1" applyAlignment="1">
      <alignment horizontal="center" vertical="top"/>
    </xf>
    <xf numFmtId="0" fontId="3" fillId="0" borderId="0" xfId="0" applyFont="1" applyAlignment="1">
      <alignment vertical="top"/>
    </xf>
    <xf numFmtId="0" fontId="3" fillId="2" borderId="11" xfId="19" applyFont="1" applyFill="1" applyBorder="1" applyAlignment="1">
      <alignment vertical="top"/>
      <protection/>
    </xf>
    <xf numFmtId="0" fontId="3" fillId="2" borderId="8" xfId="19" applyFont="1" applyFill="1" applyBorder="1" applyAlignment="1">
      <alignment vertical="top"/>
      <protection/>
    </xf>
    <xf numFmtId="0" fontId="5" fillId="0" borderId="14" xfId="0" applyFont="1" applyBorder="1" applyAlignment="1">
      <alignment horizontal="center" vertical="top"/>
    </xf>
    <xf numFmtId="0" fontId="5" fillId="0" borderId="15" xfId="0" applyFont="1" applyBorder="1" applyAlignment="1">
      <alignment horizontal="center" vertical="top"/>
    </xf>
    <xf numFmtId="0" fontId="5" fillId="0" borderId="16" xfId="0" applyFont="1" applyBorder="1" applyAlignment="1">
      <alignment horizontal="center" vertical="top"/>
    </xf>
    <xf numFmtId="0" fontId="2" fillId="3" borderId="2" xfId="0" applyFont="1" applyFill="1" applyBorder="1" applyAlignment="1">
      <alignment horizontal="center" vertical="top"/>
    </xf>
    <xf numFmtId="49" fontId="5" fillId="0" borderId="11" xfId="0" applyNumberFormat="1" applyFont="1" applyBorder="1" applyAlignment="1">
      <alignment horizontal="center" vertical="top"/>
    </xf>
    <xf numFmtId="0" fontId="3" fillId="2" borderId="7" xfId="21" applyFont="1" applyFill="1" applyBorder="1" applyAlignment="1">
      <alignment vertical="top"/>
      <protection/>
    </xf>
    <xf numFmtId="0" fontId="3" fillId="2" borderId="2" xfId="20" applyFont="1" applyFill="1" applyBorder="1" applyAlignment="1">
      <alignment vertical="top"/>
      <protection/>
    </xf>
    <xf numFmtId="0" fontId="0" fillId="2" borderId="2" xfId="20" applyFont="1" applyFill="1" applyBorder="1" applyAlignment="1">
      <alignment horizontal="center" vertical="top"/>
      <protection/>
    </xf>
    <xf numFmtId="0" fontId="0" fillId="0" borderId="2" xfId="0" applyFont="1" applyBorder="1" applyAlignment="1">
      <alignment horizontal="center" vertical="top"/>
    </xf>
    <xf numFmtId="0" fontId="9" fillId="3" borderId="2" xfId="0" applyFont="1" applyFill="1" applyBorder="1" applyAlignment="1">
      <alignment/>
    </xf>
    <xf numFmtId="0" fontId="12" fillId="0" borderId="2" xfId="0" applyFont="1" applyBorder="1" applyAlignment="1">
      <alignment/>
    </xf>
    <xf numFmtId="0" fontId="5" fillId="0" borderId="12" xfId="0" applyFont="1" applyBorder="1" applyAlignment="1">
      <alignment horizontal="center" vertical="top"/>
    </xf>
    <xf numFmtId="0" fontId="0" fillId="0" borderId="6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2" xfId="0" applyBorder="1" applyAlignment="1">
      <alignment vertical="top"/>
    </xf>
    <xf numFmtId="0" fontId="3" fillId="2" borderId="6" xfId="21" applyFont="1" applyFill="1" applyBorder="1" applyAlignment="1">
      <alignment horizontal="left" vertical="top"/>
      <protection/>
    </xf>
    <xf numFmtId="0" fontId="3" fillId="2" borderId="11" xfId="21" applyFont="1" applyFill="1" applyBorder="1" applyAlignment="1">
      <alignment horizontal="left" vertical="top"/>
      <protection/>
    </xf>
    <xf numFmtId="0" fontId="0" fillId="2" borderId="0" xfId="20" applyFont="1" applyFill="1" applyBorder="1" applyAlignment="1">
      <alignment horizontal="center" vertical="top"/>
      <protection/>
    </xf>
    <xf numFmtId="0" fontId="3" fillId="4" borderId="2" xfId="20" applyFont="1" applyFill="1" applyBorder="1" applyAlignment="1">
      <alignment horizontal="center" vertical="top"/>
      <protection/>
    </xf>
    <xf numFmtId="0" fontId="1" fillId="0" borderId="2" xfId="0" applyFont="1" applyBorder="1" applyAlignment="1">
      <alignment horizontal="center" vertical="top"/>
    </xf>
    <xf numFmtId="0" fontId="3" fillId="4" borderId="2" xfId="21" applyFont="1" applyFill="1" applyBorder="1" applyAlignment="1">
      <alignment horizontal="center" vertical="top"/>
      <protection/>
    </xf>
    <xf numFmtId="0" fontId="3" fillId="4" borderId="2" xfId="19" applyFont="1" applyFill="1" applyBorder="1" applyAlignment="1">
      <alignment horizontal="center" vertical="top"/>
      <protection/>
    </xf>
    <xf numFmtId="1" fontId="2" fillId="0" borderId="13" xfId="0" applyNumberFormat="1" applyFont="1" applyBorder="1" applyAlignment="1">
      <alignment horizontal="center" vertical="top"/>
    </xf>
    <xf numFmtId="0" fontId="3" fillId="0" borderId="7" xfId="20" applyFont="1" applyFill="1" applyBorder="1" applyAlignment="1">
      <alignment vertical="top"/>
      <protection/>
    </xf>
    <xf numFmtId="0" fontId="11" fillId="4" borderId="2" xfId="0" applyFont="1" applyFill="1" applyBorder="1" applyAlignment="1">
      <alignment horizontal="center" vertical="top"/>
    </xf>
    <xf numFmtId="49" fontId="2" fillId="0" borderId="9" xfId="0" applyNumberFormat="1" applyFont="1" applyBorder="1" applyAlignment="1">
      <alignment horizontal="center" vertical="top"/>
    </xf>
    <xf numFmtId="0" fontId="2" fillId="5" borderId="2" xfId="0" applyFont="1" applyFill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9" fillId="0" borderId="11" xfId="0" applyFont="1" applyBorder="1" applyAlignment="1">
      <alignment horizontal="center" vertical="top"/>
    </xf>
    <xf numFmtId="0" fontId="9" fillId="0" borderId="8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4" borderId="12" xfId="20" applyFont="1" applyFill="1" applyBorder="1" applyAlignment="1">
      <alignment horizontal="center" vertical="top"/>
      <protection/>
    </xf>
    <xf numFmtId="0" fontId="3" fillId="4" borderId="12" xfId="21" applyFont="1" applyFill="1" applyBorder="1" applyAlignment="1">
      <alignment horizontal="center" vertical="top"/>
      <protection/>
    </xf>
    <xf numFmtId="0" fontId="3" fillId="4" borderId="12" xfId="19" applyFont="1" applyFill="1" applyBorder="1" applyAlignment="1">
      <alignment horizontal="center" vertical="top"/>
      <protection/>
    </xf>
    <xf numFmtId="0" fontId="11" fillId="4" borderId="12" xfId="0" applyFont="1" applyFill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0" fillId="2" borderId="20" xfId="20" applyFont="1" applyFill="1" applyBorder="1" applyAlignment="1">
      <alignment horizontal="center" vertical="top"/>
      <protection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 wrapText="1"/>
    </xf>
    <xf numFmtId="0" fontId="3" fillId="4" borderId="8" xfId="20" applyFont="1" applyFill="1" applyBorder="1" applyAlignment="1">
      <alignment horizontal="center" vertical="top"/>
      <protection/>
    </xf>
    <xf numFmtId="0" fontId="3" fillId="4" borderId="2" xfId="0" applyFont="1" applyFill="1" applyBorder="1" applyAlignment="1">
      <alignment horizontal="center" vertical="top"/>
    </xf>
    <xf numFmtId="0" fontId="10" fillId="4" borderId="2" xfId="0" applyFont="1" applyFill="1" applyBorder="1" applyAlignment="1">
      <alignment horizontal="center" vertical="top" wrapText="1"/>
    </xf>
    <xf numFmtId="0" fontId="9" fillId="0" borderId="6" xfId="0" applyFont="1" applyBorder="1" applyAlignment="1">
      <alignment horizontal="center" vertical="top"/>
    </xf>
    <xf numFmtId="0" fontId="3" fillId="4" borderId="2" xfId="20" applyFont="1" applyFill="1" applyBorder="1" applyAlignment="1">
      <alignment horizontal="center" vertical="top"/>
      <protection/>
    </xf>
    <xf numFmtId="0" fontId="3" fillId="4" borderId="2" xfId="0" applyFont="1" applyFill="1" applyBorder="1" applyAlignment="1">
      <alignment horizontal="center" vertical="top"/>
    </xf>
    <xf numFmtId="0" fontId="3" fillId="4" borderId="2" xfId="19" applyFont="1" applyFill="1" applyBorder="1" applyAlignment="1">
      <alignment horizontal="center" vertical="top"/>
      <protection/>
    </xf>
    <xf numFmtId="0" fontId="3" fillId="4" borderId="2" xfId="21" applyFont="1" applyFill="1" applyBorder="1" applyAlignment="1">
      <alignment horizontal="center" vertical="top"/>
      <protection/>
    </xf>
    <xf numFmtId="0" fontId="5" fillId="5" borderId="2" xfId="0" applyFont="1" applyFill="1" applyBorder="1" applyAlignment="1">
      <alignment horizontal="center" vertical="top"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3" fillId="6" borderId="2" xfId="0" applyFont="1" applyFill="1" applyBorder="1" applyAlignment="1">
      <alignment horizontal="center" vertical="top"/>
    </xf>
    <xf numFmtId="0" fontId="0" fillId="0" borderId="2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top"/>
    </xf>
    <xf numFmtId="0" fontId="3" fillId="2" borderId="14" xfId="19" applyFont="1" applyFill="1" applyBorder="1" applyAlignment="1">
      <alignment horizontal="left" vertical="top"/>
      <protection/>
    </xf>
    <xf numFmtId="0" fontId="11" fillId="2" borderId="6" xfId="0" applyFont="1" applyFill="1" applyBorder="1" applyAlignment="1">
      <alignment horizontal="center" vertical="top"/>
    </xf>
    <xf numFmtId="0" fontId="11" fillId="4" borderId="6" xfId="0" applyFont="1" applyFill="1" applyBorder="1" applyAlignment="1">
      <alignment horizontal="center" vertical="top"/>
    </xf>
    <xf numFmtId="0" fontId="11" fillId="4" borderId="10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2" fillId="3" borderId="10" xfId="0" applyFont="1" applyFill="1" applyBorder="1" applyAlignment="1">
      <alignment horizontal="center" vertical="top"/>
    </xf>
    <xf numFmtId="0" fontId="5" fillId="5" borderId="6" xfId="0" applyFont="1" applyFill="1" applyBorder="1" applyAlignment="1">
      <alignment horizontal="center" vertical="top"/>
    </xf>
    <xf numFmtId="0" fontId="8" fillId="2" borderId="6" xfId="20" applyFont="1" applyFill="1" applyBorder="1" applyAlignment="1">
      <alignment vertical="top"/>
      <protection/>
    </xf>
    <xf numFmtId="0" fontId="8" fillId="2" borderId="11" xfId="20" applyFont="1" applyFill="1" applyBorder="1" applyAlignment="1">
      <alignment vertical="top"/>
      <protection/>
    </xf>
    <xf numFmtId="0" fontId="8" fillId="2" borderId="8" xfId="20" applyFont="1" applyFill="1" applyBorder="1" applyAlignment="1">
      <alignment vertical="top"/>
      <protection/>
    </xf>
    <xf numFmtId="0" fontId="17" fillId="0" borderId="0" xfId="0" applyFont="1" applyAlignment="1">
      <alignment horizontal="center"/>
    </xf>
    <xf numFmtId="0" fontId="3" fillId="2" borderId="2" xfId="19" applyFont="1" applyFill="1" applyBorder="1" applyAlignment="1">
      <alignment vertical="top"/>
      <protection/>
    </xf>
    <xf numFmtId="0" fontId="3" fillId="2" borderId="2" xfId="21" applyFont="1" applyFill="1" applyBorder="1" applyAlignment="1">
      <alignment vertical="top"/>
      <protection/>
    </xf>
    <xf numFmtId="0" fontId="0" fillId="2" borderId="2" xfId="20" applyFont="1" applyFill="1" applyBorder="1" applyAlignment="1">
      <alignment horizontal="center" vertical="top"/>
      <protection/>
    </xf>
    <xf numFmtId="0" fontId="3" fillId="2" borderId="2" xfId="20" applyFont="1" applyFill="1" applyBorder="1" applyAlignment="1">
      <alignment vertical="top"/>
      <protection/>
    </xf>
    <xf numFmtId="0" fontId="3" fillId="2" borderId="2" xfId="19" applyFont="1" applyFill="1" applyBorder="1" applyAlignment="1">
      <alignment vertical="top"/>
      <protection/>
    </xf>
    <xf numFmtId="0" fontId="3" fillId="2" borderId="2" xfId="20" applyFont="1" applyFill="1" applyBorder="1" applyAlignment="1">
      <alignment horizontal="left" vertical="top"/>
      <protection/>
    </xf>
    <xf numFmtId="0" fontId="0" fillId="0" borderId="2" xfId="20" applyFont="1" applyBorder="1" applyAlignment="1">
      <alignment horizontal="center" vertical="top"/>
      <protection/>
    </xf>
    <xf numFmtId="0" fontId="0" fillId="0" borderId="2" xfId="20" applyFont="1" applyBorder="1" applyAlignment="1">
      <alignment horizontal="center" vertical="top"/>
      <protection/>
    </xf>
    <xf numFmtId="0" fontId="3" fillId="2" borderId="7" xfId="20" applyFont="1" applyFill="1" applyBorder="1" applyAlignment="1">
      <alignment horizontal="center" vertical="top"/>
      <protection/>
    </xf>
    <xf numFmtId="0" fontId="3" fillId="2" borderId="7" xfId="19" applyFont="1" applyFill="1" applyBorder="1" applyAlignment="1">
      <alignment horizontal="center" vertical="top"/>
      <protection/>
    </xf>
    <xf numFmtId="0" fontId="3" fillId="2" borderId="7" xfId="20" applyFont="1" applyFill="1" applyBorder="1" applyAlignment="1">
      <alignment horizontal="center" vertical="top"/>
      <protection/>
    </xf>
    <xf numFmtId="0" fontId="3" fillId="2" borderId="7" xfId="21" applyFont="1" applyFill="1" applyBorder="1" applyAlignment="1">
      <alignment horizontal="center" vertical="top"/>
      <protection/>
    </xf>
    <xf numFmtId="0" fontId="3" fillId="2" borderId="7" xfId="19" applyFont="1" applyFill="1" applyBorder="1" applyAlignment="1">
      <alignment horizontal="center" vertical="top"/>
      <protection/>
    </xf>
    <xf numFmtId="0" fontId="3" fillId="2" borderId="11" xfId="19" applyFont="1" applyFill="1" applyBorder="1" applyAlignment="1">
      <alignment vertical="top"/>
      <protection/>
    </xf>
    <xf numFmtId="0" fontId="12" fillId="2" borderId="10" xfId="20" applyFont="1" applyFill="1" applyBorder="1" applyAlignment="1">
      <alignment vertical="top"/>
      <protection/>
    </xf>
    <xf numFmtId="0" fontId="12" fillId="2" borderId="13" xfId="20" applyFont="1" applyFill="1" applyBorder="1" applyAlignment="1">
      <alignment vertical="top"/>
      <protection/>
    </xf>
    <xf numFmtId="0" fontId="12" fillId="0" borderId="13" xfId="20" applyFont="1" applyBorder="1" applyAlignment="1">
      <alignment vertical="top"/>
      <protection/>
    </xf>
    <xf numFmtId="0" fontId="12" fillId="0" borderId="9" xfId="20" applyFont="1" applyBorder="1" applyAlignment="1">
      <alignment vertical="top"/>
      <protection/>
    </xf>
    <xf numFmtId="0" fontId="12" fillId="2" borderId="2" xfId="20" applyFont="1" applyFill="1" applyBorder="1" applyAlignment="1">
      <alignment vertical="top"/>
      <protection/>
    </xf>
    <xf numFmtId="0" fontId="12" fillId="2" borderId="9" xfId="20" applyFont="1" applyFill="1" applyBorder="1" applyAlignment="1">
      <alignment vertical="top"/>
      <protection/>
    </xf>
    <xf numFmtId="0" fontId="12" fillId="2" borderId="8" xfId="20" applyFont="1" applyFill="1" applyBorder="1" applyAlignment="1">
      <alignment vertical="top"/>
      <protection/>
    </xf>
    <xf numFmtId="0" fontId="5" fillId="2" borderId="2" xfId="20" applyFont="1" applyFill="1" applyBorder="1" applyAlignment="1">
      <alignment vertical="top"/>
      <protection/>
    </xf>
    <xf numFmtId="0" fontId="5" fillId="2" borderId="6" xfId="20" applyFont="1" applyFill="1" applyBorder="1" applyAlignment="1">
      <alignment vertical="top"/>
      <protection/>
    </xf>
    <xf numFmtId="0" fontId="5" fillId="2" borderId="11" xfId="20" applyFont="1" applyFill="1" applyBorder="1" applyAlignment="1">
      <alignment vertical="top"/>
      <protection/>
    </xf>
    <xf numFmtId="0" fontId="5" fillId="0" borderId="11" xfId="20" applyFont="1" applyBorder="1" applyAlignment="1">
      <alignment vertical="top"/>
      <protection/>
    </xf>
    <xf numFmtId="0" fontId="5" fillId="0" borderId="8" xfId="20" applyFont="1" applyBorder="1" applyAlignment="1">
      <alignment vertical="top"/>
      <protection/>
    </xf>
    <xf numFmtId="0" fontId="5" fillId="2" borderId="8" xfId="20" applyFont="1" applyFill="1" applyBorder="1" applyAlignment="1">
      <alignment vertical="top"/>
      <protection/>
    </xf>
    <xf numFmtId="0" fontId="2" fillId="2" borderId="2" xfId="20" applyFont="1" applyFill="1" applyBorder="1" applyAlignment="1">
      <alignment horizontal="center" vertical="top"/>
      <protection/>
    </xf>
    <xf numFmtId="0" fontId="2" fillId="2" borderId="8" xfId="20" applyFont="1" applyFill="1" applyBorder="1" applyAlignment="1">
      <alignment horizontal="center" vertical="top"/>
      <protection/>
    </xf>
    <xf numFmtId="0" fontId="5" fillId="2" borderId="2" xfId="20" applyFont="1" applyFill="1" applyBorder="1" applyAlignment="1">
      <alignment horizontal="center" vertical="top"/>
      <protection/>
    </xf>
    <xf numFmtId="0" fontId="2" fillId="5" borderId="7" xfId="0" applyFont="1" applyFill="1" applyBorder="1" applyAlignment="1">
      <alignment horizontal="center" vertical="top"/>
    </xf>
    <xf numFmtId="0" fontId="5" fillId="5" borderId="7" xfId="0" applyFont="1" applyFill="1" applyBorder="1" applyAlignment="1">
      <alignment horizontal="center" vertical="top"/>
    </xf>
    <xf numFmtId="0" fontId="3" fillId="0" borderId="0" xfId="0" applyFont="1" applyBorder="1" applyAlignment="1">
      <alignment horizontal="center" vertical="top" wrapText="1"/>
    </xf>
    <xf numFmtId="0" fontId="3" fillId="2" borderId="27" xfId="20" applyFont="1" applyFill="1" applyBorder="1" applyAlignment="1">
      <alignment horizontal="center" vertical="top" wrapText="1"/>
      <protection/>
    </xf>
    <xf numFmtId="0" fontId="3" fillId="0" borderId="27" xfId="20" applyFont="1" applyBorder="1" applyAlignment="1">
      <alignment horizontal="center" vertical="top" wrapText="1"/>
      <protection/>
    </xf>
    <xf numFmtId="0" fontId="3" fillId="0" borderId="27" xfId="0" applyFont="1" applyBorder="1" applyAlignment="1">
      <alignment horizontal="center" vertical="top" wrapText="1"/>
    </xf>
    <xf numFmtId="0" fontId="1" fillId="2" borderId="3" xfId="20" applyFont="1" applyFill="1" applyBorder="1" applyAlignment="1">
      <alignment vertical="top"/>
      <protection/>
    </xf>
    <xf numFmtId="0" fontId="3" fillId="0" borderId="4" xfId="0" applyFont="1" applyBorder="1" applyAlignment="1">
      <alignment horizontal="center" vertical="top" wrapText="1"/>
    </xf>
    <xf numFmtId="0" fontId="0" fillId="7" borderId="17" xfId="0" applyFont="1" applyFill="1" applyBorder="1" applyAlignment="1">
      <alignment horizontal="center" vertical="top"/>
    </xf>
    <xf numFmtId="2" fontId="0" fillId="7" borderId="19" xfId="0" applyNumberFormat="1" applyFont="1" applyFill="1" applyBorder="1" applyAlignment="1">
      <alignment horizontal="center" vertical="top"/>
    </xf>
    <xf numFmtId="0" fontId="0" fillId="6" borderId="17" xfId="20" applyFont="1" applyFill="1" applyBorder="1" applyAlignment="1">
      <alignment horizontal="center" vertical="top"/>
      <protection/>
    </xf>
    <xf numFmtId="0" fontId="0" fillId="6" borderId="19" xfId="20" applyFont="1" applyFill="1" applyBorder="1" applyAlignment="1">
      <alignment horizontal="center" vertical="top"/>
      <protection/>
    </xf>
    <xf numFmtId="0" fontId="0" fillId="2" borderId="17" xfId="20" applyFont="1" applyFill="1" applyBorder="1" applyAlignment="1">
      <alignment horizontal="center" vertical="top"/>
      <protection/>
    </xf>
    <xf numFmtId="0" fontId="0" fillId="2" borderId="19" xfId="20" applyFont="1" applyFill="1" applyBorder="1" applyAlignment="1">
      <alignment horizontal="center" vertical="top"/>
      <protection/>
    </xf>
    <xf numFmtId="0" fontId="2" fillId="5" borderId="17" xfId="0" applyFont="1" applyFill="1" applyBorder="1" applyAlignment="1">
      <alignment horizontal="center" vertical="top"/>
    </xf>
    <xf numFmtId="0" fontId="3" fillId="2" borderId="12" xfId="19" applyFont="1" applyFill="1" applyBorder="1" applyAlignment="1">
      <alignment vertical="top"/>
      <protection/>
    </xf>
    <xf numFmtId="0" fontId="0" fillId="7" borderId="20" xfId="0" applyFont="1" applyFill="1" applyBorder="1" applyAlignment="1">
      <alignment horizontal="center" vertical="top"/>
    </xf>
    <xf numFmtId="2" fontId="0" fillId="7" borderId="21" xfId="0" applyNumberFormat="1" applyFont="1" applyFill="1" applyBorder="1" applyAlignment="1">
      <alignment horizontal="center" vertical="top"/>
    </xf>
    <xf numFmtId="0" fontId="0" fillId="6" borderId="20" xfId="20" applyFont="1" applyFill="1" applyBorder="1" applyAlignment="1">
      <alignment horizontal="center" vertical="top"/>
      <protection/>
    </xf>
    <xf numFmtId="0" fontId="0" fillId="6" borderId="21" xfId="20" applyFont="1" applyFill="1" applyBorder="1" applyAlignment="1">
      <alignment horizontal="center" vertical="top"/>
      <protection/>
    </xf>
    <xf numFmtId="0" fontId="0" fillId="2" borderId="21" xfId="20" applyFont="1" applyFill="1" applyBorder="1" applyAlignment="1">
      <alignment horizontal="center" vertical="top"/>
      <protection/>
    </xf>
    <xf numFmtId="0" fontId="2" fillId="5" borderId="20" xfId="0" applyFont="1" applyFill="1" applyBorder="1" applyAlignment="1">
      <alignment horizontal="center" vertical="top"/>
    </xf>
    <xf numFmtId="0" fontId="3" fillId="2" borderId="12" xfId="20" applyFont="1" applyFill="1" applyBorder="1" applyAlignment="1">
      <alignment vertical="top"/>
      <protection/>
    </xf>
    <xf numFmtId="0" fontId="0" fillId="0" borderId="20" xfId="20" applyFont="1" applyBorder="1" applyAlignment="1">
      <alignment horizontal="center" vertical="top"/>
      <protection/>
    </xf>
    <xf numFmtId="0" fontId="0" fillId="0" borderId="21" xfId="20" applyFont="1" applyBorder="1" applyAlignment="1">
      <alignment horizontal="center" vertical="top"/>
      <protection/>
    </xf>
    <xf numFmtId="0" fontId="9" fillId="6" borderId="20" xfId="20" applyFont="1" applyFill="1" applyBorder="1" applyAlignment="1">
      <alignment horizontal="center" vertical="top"/>
      <protection/>
    </xf>
    <xf numFmtId="0" fontId="9" fillId="6" borderId="21" xfId="20" applyFont="1" applyFill="1" applyBorder="1" applyAlignment="1">
      <alignment horizontal="center" vertical="top"/>
      <protection/>
    </xf>
    <xf numFmtId="0" fontId="9" fillId="2" borderId="20" xfId="20" applyFont="1" applyFill="1" applyBorder="1" applyAlignment="1">
      <alignment horizontal="center" vertical="top"/>
      <protection/>
    </xf>
    <xf numFmtId="0" fontId="9" fillId="2" borderId="21" xfId="20" applyFont="1" applyFill="1" applyBorder="1" applyAlignment="1">
      <alignment horizontal="center" vertical="top"/>
      <protection/>
    </xf>
    <xf numFmtId="0" fontId="3" fillId="2" borderId="12" xfId="20" applyFont="1" applyFill="1" applyBorder="1" applyAlignment="1">
      <alignment horizontal="left" vertical="top"/>
      <protection/>
    </xf>
    <xf numFmtId="0" fontId="0" fillId="6" borderId="20" xfId="20" applyFont="1" applyFill="1" applyBorder="1" applyAlignment="1">
      <alignment horizontal="center"/>
      <protection/>
    </xf>
    <xf numFmtId="0" fontId="0" fillId="6" borderId="21" xfId="20" applyFont="1" applyFill="1" applyBorder="1" applyAlignment="1">
      <alignment horizontal="center"/>
      <protection/>
    </xf>
    <xf numFmtId="0" fontId="0" fillId="2" borderId="20" xfId="20" applyFont="1" applyFill="1" applyBorder="1" applyAlignment="1">
      <alignment horizontal="center"/>
      <protection/>
    </xf>
    <xf numFmtId="0" fontId="0" fillId="2" borderId="21" xfId="20" applyFont="1" applyFill="1" applyBorder="1" applyAlignment="1">
      <alignment horizontal="center"/>
      <protection/>
    </xf>
    <xf numFmtId="0" fontId="0" fillId="7" borderId="22" xfId="0" applyFont="1" applyFill="1" applyBorder="1" applyAlignment="1">
      <alignment horizontal="center" vertical="top"/>
    </xf>
    <xf numFmtId="2" fontId="0" fillId="7" borderId="24" xfId="0" applyNumberFormat="1" applyFont="1" applyFill="1" applyBorder="1" applyAlignment="1">
      <alignment horizontal="center" vertical="top"/>
    </xf>
    <xf numFmtId="0" fontId="0" fillId="6" borderId="22" xfId="20" applyFont="1" applyFill="1" applyBorder="1" applyAlignment="1">
      <alignment horizontal="center"/>
      <protection/>
    </xf>
    <xf numFmtId="0" fontId="0" fillId="6" borderId="24" xfId="20" applyFont="1" applyFill="1" applyBorder="1" applyAlignment="1">
      <alignment horizontal="center"/>
      <protection/>
    </xf>
    <xf numFmtId="0" fontId="0" fillId="2" borderId="22" xfId="20" applyFont="1" applyFill="1" applyBorder="1" applyAlignment="1">
      <alignment horizontal="center"/>
      <protection/>
    </xf>
    <xf numFmtId="0" fontId="0" fillId="2" borderId="24" xfId="20" applyFont="1" applyFill="1" applyBorder="1" applyAlignment="1">
      <alignment horizontal="center"/>
      <protection/>
    </xf>
    <xf numFmtId="0" fontId="2" fillId="5" borderId="22" xfId="0" applyFont="1" applyFill="1" applyBorder="1" applyAlignment="1">
      <alignment horizontal="center" vertical="top"/>
    </xf>
    <xf numFmtId="0" fontId="5" fillId="5" borderId="8" xfId="0" applyFont="1" applyFill="1" applyBorder="1" applyAlignment="1">
      <alignment horizontal="center" vertical="top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3" fillId="2" borderId="2" xfId="20" applyFont="1" applyFill="1" applyBorder="1" applyAlignment="1">
      <alignment horizontal="center" vertical="top"/>
      <protection/>
    </xf>
    <xf numFmtId="0" fontId="0" fillId="0" borderId="2" xfId="20" applyBorder="1" applyAlignment="1">
      <alignment horizontal="center" vertical="top"/>
      <protection/>
    </xf>
    <xf numFmtId="0" fontId="3" fillId="2" borderId="8" xfId="20" applyFont="1" applyFill="1" applyBorder="1" applyAlignment="1">
      <alignment vertical="top"/>
      <protection/>
    </xf>
    <xf numFmtId="0" fontId="3" fillId="0" borderId="8" xfId="0" applyFont="1" applyBorder="1" applyAlignment="1">
      <alignment vertical="top"/>
    </xf>
    <xf numFmtId="0" fontId="4" fillId="0" borderId="2" xfId="0" applyFont="1" applyBorder="1" applyAlignment="1">
      <alignment horizontal="center" vertical="top"/>
    </xf>
    <xf numFmtId="0" fontId="4" fillId="5" borderId="2" xfId="0" applyFont="1" applyFill="1" applyBorder="1" applyAlignment="1">
      <alignment horizontal="center" vertical="top"/>
    </xf>
    <xf numFmtId="1" fontId="0" fillId="0" borderId="2" xfId="22" applyNumberFormat="1" applyBorder="1" applyAlignment="1">
      <alignment horizontal="center" vertical="top"/>
    </xf>
    <xf numFmtId="49" fontId="2" fillId="0" borderId="13" xfId="0" applyNumberFormat="1" applyFont="1" applyBorder="1" applyAlignment="1">
      <alignment horizontal="center" vertical="top"/>
    </xf>
    <xf numFmtId="0" fontId="4" fillId="5" borderId="7" xfId="0" applyFont="1" applyFill="1" applyBorder="1" applyAlignment="1">
      <alignment horizontal="center" vertical="top"/>
    </xf>
    <xf numFmtId="0" fontId="1" fillId="2" borderId="16" xfId="20" applyFont="1" applyFill="1" applyBorder="1" applyAlignment="1">
      <alignment vertical="top"/>
      <protection/>
    </xf>
    <xf numFmtId="0" fontId="1" fillId="0" borderId="2" xfId="20" applyFont="1" applyFill="1" applyBorder="1" applyAlignment="1">
      <alignment vertical="top"/>
      <protection/>
    </xf>
    <xf numFmtId="0" fontId="5" fillId="5" borderId="14" xfId="0" applyFont="1" applyFill="1" applyBorder="1" applyAlignment="1">
      <alignment horizontal="center" vertical="top"/>
    </xf>
    <xf numFmtId="0" fontId="5" fillId="5" borderId="16" xfId="0" applyFont="1" applyFill="1" applyBorder="1" applyAlignment="1">
      <alignment horizontal="center" vertical="top"/>
    </xf>
    <xf numFmtId="0" fontId="2" fillId="0" borderId="30" xfId="0" applyFont="1" applyBorder="1" applyAlignment="1">
      <alignment horizontal="center" vertical="top"/>
    </xf>
    <xf numFmtId="0" fontId="3" fillId="2" borderId="2" xfId="19" applyFont="1" applyFill="1" applyBorder="1" applyAlignment="1">
      <alignment horizontal="left" vertical="top"/>
      <protection/>
    </xf>
    <xf numFmtId="2" fontId="2" fillId="5" borderId="18" xfId="0" applyNumberFormat="1" applyFont="1" applyFill="1" applyBorder="1" applyAlignment="1">
      <alignment horizontal="center" vertical="top"/>
    </xf>
    <xf numFmtId="0" fontId="2" fillId="2" borderId="21" xfId="20" applyFont="1" applyFill="1" applyBorder="1" applyAlignment="1">
      <alignment horizontal="center" vertical="top"/>
      <protection/>
    </xf>
    <xf numFmtId="0" fontId="2" fillId="2" borderId="19" xfId="20" applyFont="1" applyFill="1" applyBorder="1" applyAlignment="1">
      <alignment horizontal="center" vertical="top"/>
      <protection/>
    </xf>
    <xf numFmtId="0" fontId="2" fillId="0" borderId="21" xfId="20" applyFont="1" applyBorder="1" applyAlignment="1">
      <alignment horizontal="center" vertical="top"/>
      <protection/>
    </xf>
    <xf numFmtId="0" fontId="3" fillId="0" borderId="2" xfId="20" applyFont="1" applyBorder="1" applyAlignment="1">
      <alignment horizontal="center" vertical="top"/>
      <protection/>
    </xf>
    <xf numFmtId="0" fontId="0" fillId="0" borderId="2" xfId="20" applyBorder="1" applyAlignment="1">
      <alignment vertical="top"/>
      <protection/>
    </xf>
    <xf numFmtId="0" fontId="0" fillId="0" borderId="12" xfId="20" applyBorder="1" applyAlignment="1">
      <alignment vertical="top"/>
      <protection/>
    </xf>
    <xf numFmtId="0" fontId="16" fillId="0" borderId="0" xfId="0" applyFont="1" applyAlignment="1">
      <alignment horizontal="center"/>
    </xf>
    <xf numFmtId="0" fontId="3" fillId="2" borderId="12" xfId="20" applyFont="1" applyFill="1" applyBorder="1" applyAlignment="1">
      <alignment horizontal="center" vertical="top"/>
      <protection/>
    </xf>
    <xf numFmtId="0" fontId="3" fillId="0" borderId="12" xfId="20" applyFont="1" applyBorder="1" applyAlignment="1">
      <alignment horizontal="center" vertical="top"/>
      <protection/>
    </xf>
    <xf numFmtId="0" fontId="12" fillId="0" borderId="10" xfId="20" applyFont="1" applyBorder="1" applyAlignment="1">
      <alignment vertical="top"/>
      <protection/>
    </xf>
    <xf numFmtId="0" fontId="5" fillId="0" borderId="6" xfId="20" applyFont="1" applyBorder="1" applyAlignment="1">
      <alignment vertical="top"/>
      <protection/>
    </xf>
    <xf numFmtId="0" fontId="5" fillId="2" borderId="8" xfId="20" applyFont="1" applyFill="1" applyBorder="1" applyAlignment="1">
      <alignment horizontal="center" vertical="top"/>
      <protection/>
    </xf>
    <xf numFmtId="0" fontId="2" fillId="2" borderId="0" xfId="20" applyFont="1" applyFill="1" applyBorder="1" applyAlignment="1">
      <alignment horizontal="center" vertical="top"/>
      <protection/>
    </xf>
    <xf numFmtId="0" fontId="2" fillId="0" borderId="0" xfId="20" applyFont="1" applyBorder="1" applyAlignment="1">
      <alignment horizontal="center" vertical="top"/>
      <protection/>
    </xf>
    <xf numFmtId="0" fontId="2" fillId="2" borderId="29" xfId="20" applyFont="1" applyFill="1" applyBorder="1" applyAlignment="1">
      <alignment horizontal="center" vertical="top"/>
      <protection/>
    </xf>
    <xf numFmtId="0" fontId="2" fillId="0" borderId="28" xfId="20" applyFont="1" applyBorder="1" applyAlignment="1">
      <alignment horizontal="center" vertical="top"/>
      <protection/>
    </xf>
    <xf numFmtId="0" fontId="2" fillId="2" borderId="28" xfId="20" applyFont="1" applyFill="1" applyBorder="1" applyAlignment="1">
      <alignment horizontal="center" vertical="top"/>
      <protection/>
    </xf>
    <xf numFmtId="0" fontId="0" fillId="0" borderId="30" xfId="20" applyBorder="1" applyAlignment="1">
      <alignment horizontal="center" vertical="top"/>
      <protection/>
    </xf>
    <xf numFmtId="0" fontId="2" fillId="0" borderId="29" xfId="20" applyFont="1" applyBorder="1" applyAlignment="1">
      <alignment horizontal="center" vertical="top"/>
      <protection/>
    </xf>
    <xf numFmtId="0" fontId="5" fillId="2" borderId="11" xfId="20" applyFont="1" applyFill="1" applyBorder="1" applyAlignment="1">
      <alignment horizontal="center" vertical="top"/>
      <protection/>
    </xf>
    <xf numFmtId="0" fontId="5" fillId="2" borderId="6" xfId="20" applyFont="1" applyFill="1" applyBorder="1" applyAlignment="1">
      <alignment horizontal="center" vertical="top"/>
      <protection/>
    </xf>
    <xf numFmtId="0" fontId="4" fillId="2" borderId="11" xfId="20" applyFont="1" applyFill="1" applyBorder="1" applyAlignment="1">
      <alignment horizontal="center" vertical="top"/>
      <protection/>
    </xf>
    <xf numFmtId="0" fontId="4" fillId="2" borderId="8" xfId="20" applyFont="1" applyFill="1" applyBorder="1" applyAlignment="1">
      <alignment horizontal="center" vertical="top"/>
      <protection/>
    </xf>
    <xf numFmtId="0" fontId="2" fillId="5" borderId="0" xfId="0" applyFont="1" applyFill="1" applyBorder="1" applyAlignment="1">
      <alignment horizontal="center" vertical="top"/>
    </xf>
    <xf numFmtId="0" fontId="1" fillId="2" borderId="0" xfId="20" applyFont="1" applyFill="1" applyBorder="1" applyAlignment="1">
      <alignment vertical="top"/>
      <protection/>
    </xf>
    <xf numFmtId="0" fontId="1" fillId="2" borderId="0" xfId="19" applyFont="1" applyFill="1" applyBorder="1" applyAlignment="1">
      <alignment vertical="top"/>
      <protection/>
    </xf>
    <xf numFmtId="0" fontId="1" fillId="2" borderId="0" xfId="0" applyFont="1" applyFill="1" applyBorder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3" fillId="6" borderId="0" xfId="0" applyFont="1" applyFill="1" applyBorder="1" applyAlignment="1">
      <alignment horizontal="center" vertical="top"/>
    </xf>
    <xf numFmtId="0" fontId="1" fillId="2" borderId="0" xfId="19" applyFont="1" applyFill="1" applyBorder="1" applyAlignment="1">
      <alignment horizontal="center" vertical="top"/>
      <protection/>
    </xf>
    <xf numFmtId="0" fontId="1" fillId="2" borderId="0" xfId="21" applyFont="1" applyFill="1" applyBorder="1" applyAlignment="1">
      <alignment vertical="top"/>
      <protection/>
    </xf>
    <xf numFmtId="0" fontId="1" fillId="2" borderId="0" xfId="21" applyFont="1" applyFill="1" applyBorder="1" applyAlignment="1">
      <alignment horizontal="center" vertical="top"/>
      <protection/>
    </xf>
    <xf numFmtId="0" fontId="0" fillId="2" borderId="0" xfId="0" applyFill="1" applyAlignment="1">
      <alignment/>
    </xf>
    <xf numFmtId="0" fontId="3" fillId="2" borderId="2" xfId="0" applyFont="1" applyFill="1" applyBorder="1" applyAlignment="1">
      <alignment horizontal="center" vertical="top" wrapText="1"/>
    </xf>
    <xf numFmtId="0" fontId="1" fillId="0" borderId="0" xfId="20" applyFont="1" applyFill="1" applyBorder="1" applyAlignment="1">
      <alignment vertical="top"/>
      <protection/>
    </xf>
    <xf numFmtId="0" fontId="1" fillId="0" borderId="0" xfId="20" applyFont="1" applyFill="1" applyBorder="1" applyAlignment="1">
      <alignment horizontal="center" vertical="top"/>
      <protection/>
    </xf>
    <xf numFmtId="0" fontId="3" fillId="7" borderId="0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/>
    </xf>
    <xf numFmtId="0" fontId="0" fillId="2" borderId="0" xfId="19" applyFont="1" applyFill="1" applyBorder="1" applyAlignment="1">
      <alignment horizontal="center" vertical="top"/>
      <protection/>
    </xf>
    <xf numFmtId="0" fontId="0" fillId="2" borderId="0" xfId="0" applyFont="1" applyFill="1" applyBorder="1" applyAlignment="1">
      <alignment horizontal="center" vertical="top" wrapText="1"/>
    </xf>
    <xf numFmtId="0" fontId="8" fillId="2" borderId="0" xfId="20" applyFont="1" applyFill="1" applyBorder="1" applyAlignment="1">
      <alignment vertical="top"/>
      <protection/>
    </xf>
    <xf numFmtId="0" fontId="3" fillId="0" borderId="0" xfId="0" applyFont="1" applyAlignment="1">
      <alignment/>
    </xf>
    <xf numFmtId="0" fontId="3" fillId="2" borderId="0" xfId="19" applyFont="1" applyFill="1" applyBorder="1" applyAlignment="1">
      <alignment horizontal="left" vertical="top"/>
      <protection/>
    </xf>
    <xf numFmtId="1" fontId="0" fillId="0" borderId="0" xfId="22" applyNumberFormat="1" applyFont="1" applyBorder="1" applyAlignment="1">
      <alignment horizontal="center" vertical="top"/>
    </xf>
    <xf numFmtId="0" fontId="0" fillId="0" borderId="0" xfId="0" applyFont="1" applyAlignment="1">
      <alignment/>
    </xf>
    <xf numFmtId="0" fontId="3" fillId="5" borderId="0" xfId="0" applyFont="1" applyFill="1" applyBorder="1" applyAlignment="1">
      <alignment horizontal="center" vertical="top"/>
    </xf>
    <xf numFmtId="0" fontId="3" fillId="0" borderId="0" xfId="20" applyFont="1" applyFill="1" applyBorder="1" applyAlignment="1">
      <alignment horizontal="left" vertical="top"/>
      <protection/>
    </xf>
    <xf numFmtId="0" fontId="0" fillId="2" borderId="0" xfId="21" applyFont="1" applyFill="1" applyBorder="1" applyAlignment="1">
      <alignment horizontal="center" vertical="top"/>
      <protection/>
    </xf>
    <xf numFmtId="0" fontId="2" fillId="2" borderId="0" xfId="20" applyFont="1" applyFill="1" applyAlignment="1">
      <alignment vertical="center"/>
      <protection/>
    </xf>
    <xf numFmtId="0" fontId="0" fillId="7" borderId="0" xfId="0" applyFont="1" applyFill="1" applyBorder="1" applyAlignment="1">
      <alignment horizontal="center" vertical="top"/>
    </xf>
    <xf numFmtId="2" fontId="0" fillId="7" borderId="0" xfId="0" applyNumberFormat="1" applyFont="1" applyFill="1" applyBorder="1" applyAlignment="1">
      <alignment horizontal="center" vertical="top"/>
    </xf>
    <xf numFmtId="0" fontId="0" fillId="6" borderId="0" xfId="20" applyFont="1" applyFill="1" applyBorder="1" applyAlignment="1">
      <alignment horizontal="center" vertical="top"/>
      <protection/>
    </xf>
    <xf numFmtId="2" fontId="2" fillId="5" borderId="0" xfId="0" applyNumberFormat="1" applyFont="1" applyFill="1" applyBorder="1" applyAlignment="1">
      <alignment horizontal="center" vertical="top"/>
    </xf>
    <xf numFmtId="0" fontId="9" fillId="6" borderId="0" xfId="20" applyFont="1" applyFill="1" applyBorder="1" applyAlignment="1">
      <alignment horizontal="center" vertical="top"/>
      <protection/>
    </xf>
    <xf numFmtId="0" fontId="0" fillId="6" borderId="0" xfId="20" applyFont="1" applyFill="1" applyBorder="1" applyAlignment="1">
      <alignment horizontal="center"/>
      <protection/>
    </xf>
    <xf numFmtId="0" fontId="3" fillId="2" borderId="8" xfId="19" applyFont="1" applyFill="1" applyBorder="1" applyAlignment="1">
      <alignment horizontal="center" vertical="top"/>
      <protection/>
    </xf>
    <xf numFmtId="0" fontId="3" fillId="2" borderId="12" xfId="21" applyFont="1" applyFill="1" applyBorder="1" applyAlignment="1">
      <alignment vertical="top"/>
      <protection/>
    </xf>
    <xf numFmtId="0" fontId="3" fillId="2" borderId="9" xfId="19" applyFont="1" applyFill="1" applyBorder="1" applyAlignment="1">
      <alignment vertical="top"/>
      <protection/>
    </xf>
    <xf numFmtId="0" fontId="3" fillId="0" borderId="2" xfId="20" applyFont="1" applyBorder="1" applyAlignment="1">
      <alignment horizontal="center" vertical="top" wrapText="1"/>
      <protection/>
    </xf>
    <xf numFmtId="0" fontId="0" fillId="0" borderId="0" xfId="20" applyFont="1">
      <alignment/>
      <protection/>
    </xf>
    <xf numFmtId="0" fontId="3" fillId="2" borderId="0" xfId="20" applyFont="1" applyFill="1">
      <alignment/>
      <protection/>
    </xf>
    <xf numFmtId="0" fontId="3" fillId="0" borderId="0" xfId="20" applyFont="1" applyBorder="1" applyAlignment="1">
      <alignment horizontal="center" vertical="top" wrapText="1"/>
      <protection/>
    </xf>
    <xf numFmtId="0" fontId="8" fillId="0" borderId="0" xfId="20" applyFont="1" applyAlignment="1">
      <alignment horizontal="center" vertical="top" wrapText="1"/>
      <protection/>
    </xf>
  </cellXfs>
  <cellStyles count="11">
    <cellStyle name="Normal" xfId="0"/>
    <cellStyle name="Comma" xfId="15"/>
    <cellStyle name="Comma [0]" xfId="16"/>
    <cellStyle name="Hyperlink" xfId="17"/>
    <cellStyle name="Followed Hyperlink" xfId="18"/>
    <cellStyle name="Normal_kAUSS- DALĪBN." xfId="19"/>
    <cellStyle name="Normal_Kom.pn.2005-2" xfId="20"/>
    <cellStyle name="Normal_Numuri 2004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styles" Target="styles.xml" /><Relationship Id="rId46" Type="http://schemas.openxmlformats.org/officeDocument/2006/relationships/sharedStrings" Target="sharedStrings.xml" /><Relationship Id="rId4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"/>
  <sheetViews>
    <sheetView tabSelected="1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26.00390625" style="0" customWidth="1"/>
    <col min="3" max="6" width="8.140625" style="0" customWidth="1"/>
    <col min="7" max="7" width="9.00390625" style="0" customWidth="1"/>
    <col min="8" max="8" width="7.57421875" style="0" customWidth="1"/>
    <col min="9" max="9" width="6.421875" style="0" customWidth="1"/>
    <col min="10" max="10" width="8.7109375" style="0" customWidth="1"/>
    <col min="11" max="11" width="7.7109375" style="0" customWidth="1"/>
  </cols>
  <sheetData>
    <row r="1" spans="2:7" ht="18">
      <c r="B1" s="142" t="s">
        <v>257</v>
      </c>
      <c r="G1" s="142" t="s">
        <v>276</v>
      </c>
    </row>
    <row r="2" spans="1:11" ht="27.75" customHeight="1">
      <c r="A2" s="144" t="s">
        <v>277</v>
      </c>
      <c r="C2" s="142" t="s">
        <v>278</v>
      </c>
      <c r="G2" s="146" t="s">
        <v>64</v>
      </c>
      <c r="H2" s="146" t="s">
        <v>65</v>
      </c>
      <c r="I2" s="146">
        <v>1</v>
      </c>
      <c r="J2" s="146">
        <v>2</v>
      </c>
      <c r="K2" s="146">
        <v>3</v>
      </c>
    </row>
    <row r="3" spans="7:11" ht="12.75">
      <c r="G3" s="147">
        <v>272</v>
      </c>
      <c r="H3" s="147">
        <v>265</v>
      </c>
      <c r="I3" s="147">
        <v>255</v>
      </c>
      <c r="J3" s="147">
        <v>240</v>
      </c>
      <c r="K3" s="147">
        <v>225</v>
      </c>
    </row>
    <row r="4" spans="1:11" ht="25.5">
      <c r="A4" s="148" t="s">
        <v>261</v>
      </c>
      <c r="B4" s="149" t="s">
        <v>262</v>
      </c>
      <c r="C4" s="150" t="s">
        <v>263</v>
      </c>
      <c r="D4" s="150" t="s">
        <v>279</v>
      </c>
      <c r="E4" s="150" t="s">
        <v>280</v>
      </c>
      <c r="F4" s="150" t="s">
        <v>281</v>
      </c>
      <c r="G4" s="150" t="s">
        <v>61</v>
      </c>
      <c r="H4" s="150" t="s">
        <v>268</v>
      </c>
      <c r="I4" s="150" t="s">
        <v>62</v>
      </c>
      <c r="J4" s="152" t="s">
        <v>269</v>
      </c>
      <c r="K4" s="152" t="s">
        <v>270</v>
      </c>
    </row>
    <row r="5" spans="1:12" ht="17.25" customHeight="1">
      <c r="A5" s="246"/>
      <c r="B5" s="174" t="s">
        <v>10</v>
      </c>
      <c r="C5" s="175">
        <v>1954</v>
      </c>
      <c r="D5" s="158">
        <v>90</v>
      </c>
      <c r="E5" s="158">
        <v>94</v>
      </c>
      <c r="F5" s="158">
        <v>85</v>
      </c>
      <c r="G5" s="150">
        <f>SUM(D5:F5)</f>
        <v>269</v>
      </c>
      <c r="H5" s="159" t="s">
        <v>65</v>
      </c>
      <c r="I5" s="247">
        <v>7</v>
      </c>
      <c r="J5" s="200"/>
      <c r="K5" s="201"/>
      <c r="L5" s="248"/>
    </row>
    <row r="6" spans="1:12" ht="17.25" customHeight="1">
      <c r="A6" s="249" t="s">
        <v>8</v>
      </c>
      <c r="B6" s="174" t="s">
        <v>122</v>
      </c>
      <c r="C6" s="175">
        <v>1962</v>
      </c>
      <c r="D6" s="158">
        <v>81</v>
      </c>
      <c r="E6" s="158">
        <v>84</v>
      </c>
      <c r="F6" s="158">
        <v>87</v>
      </c>
      <c r="G6" s="150">
        <f aca="true" t="shared" si="0" ref="G6:G56">SUM(D6:F6)</f>
        <v>252</v>
      </c>
      <c r="H6" s="159">
        <v>2</v>
      </c>
      <c r="I6" s="179">
        <v>18</v>
      </c>
      <c r="J6" s="204">
        <f>SUM(G5:G8)</f>
        <v>982</v>
      </c>
      <c r="K6" s="205">
        <v>6</v>
      </c>
      <c r="L6" s="248"/>
    </row>
    <row r="7" spans="1:12" ht="17.25" customHeight="1">
      <c r="A7" s="238"/>
      <c r="B7" s="225" t="s">
        <v>88</v>
      </c>
      <c r="C7" s="156">
        <v>1967</v>
      </c>
      <c r="D7" s="158">
        <v>80</v>
      </c>
      <c r="E7" s="158">
        <v>68</v>
      </c>
      <c r="F7" s="158">
        <v>75</v>
      </c>
      <c r="G7" s="150">
        <f t="shared" si="0"/>
        <v>223</v>
      </c>
      <c r="H7" s="159">
        <f>IF(G7&gt;=$G$3,$G$2,(IF(G7&gt;=$H$3,$H$2,IF(G7&gt;=$I$3,$I$2,IF(G7&gt;=$J$3,$J$2,IF(G7&gt;=$K$3,$K$2,""))))))</f>
      </c>
      <c r="I7" s="179">
        <v>43</v>
      </c>
      <c r="J7" s="204"/>
      <c r="K7" s="205"/>
      <c r="L7" s="248"/>
    </row>
    <row r="8" spans="1:12" ht="17.25" customHeight="1">
      <c r="A8" s="250"/>
      <c r="B8" s="174" t="s">
        <v>12</v>
      </c>
      <c r="C8" s="175">
        <v>1958</v>
      </c>
      <c r="D8" s="167">
        <v>83</v>
      </c>
      <c r="E8" s="167">
        <v>76</v>
      </c>
      <c r="F8" s="167">
        <v>79</v>
      </c>
      <c r="G8" s="150">
        <f t="shared" si="0"/>
        <v>238</v>
      </c>
      <c r="H8" s="159">
        <v>3</v>
      </c>
      <c r="I8" s="179">
        <v>33</v>
      </c>
      <c r="J8" s="204"/>
      <c r="K8" s="209"/>
      <c r="L8" s="248"/>
    </row>
    <row r="9" spans="1:12" ht="17.25" customHeight="1">
      <c r="A9" s="163"/>
      <c r="B9" s="155" t="s">
        <v>123</v>
      </c>
      <c r="C9" s="156">
        <v>1982</v>
      </c>
      <c r="D9" s="158">
        <v>67</v>
      </c>
      <c r="E9" s="158">
        <v>72</v>
      </c>
      <c r="F9" s="158">
        <v>82</v>
      </c>
      <c r="G9" s="150">
        <f t="shared" si="0"/>
        <v>221</v>
      </c>
      <c r="H9" s="159">
        <f>IF(G9&gt;=$G$3,$G$2,(IF(G9&gt;=$H$3,$H$2,IF(G9&gt;=$I$3,$I$2,IF(G9&gt;=$J$3,$J$2,IF(G9&gt;=$K$3,$K$2,""))))))</f>
      </c>
      <c r="I9" s="179">
        <v>44</v>
      </c>
      <c r="J9" s="201"/>
      <c r="K9" s="251"/>
      <c r="L9" s="248"/>
    </row>
    <row r="10" spans="1:12" ht="17.25" customHeight="1">
      <c r="A10" s="163" t="s">
        <v>158</v>
      </c>
      <c r="B10" s="224" t="s">
        <v>124</v>
      </c>
      <c r="C10" s="156">
        <v>1983</v>
      </c>
      <c r="D10" s="158">
        <v>40</v>
      </c>
      <c r="E10" s="158">
        <v>53</v>
      </c>
      <c r="F10" s="158">
        <v>61</v>
      </c>
      <c r="G10" s="150">
        <f t="shared" si="0"/>
        <v>154</v>
      </c>
      <c r="H10" s="159"/>
      <c r="I10" s="179">
        <v>50</v>
      </c>
      <c r="J10" s="205">
        <f>SUM(G9:G11)</f>
        <v>589</v>
      </c>
      <c r="K10" s="252">
        <v>11</v>
      </c>
      <c r="L10" s="248"/>
    </row>
    <row r="11" spans="1:12" ht="17.25" customHeight="1">
      <c r="A11" s="168"/>
      <c r="B11" s="155" t="s">
        <v>101</v>
      </c>
      <c r="C11" s="156">
        <v>1983</v>
      </c>
      <c r="D11" s="158">
        <v>64</v>
      </c>
      <c r="E11" s="158">
        <v>69</v>
      </c>
      <c r="F11" s="158">
        <v>81</v>
      </c>
      <c r="G11" s="150">
        <f t="shared" si="0"/>
        <v>214</v>
      </c>
      <c r="H11" s="159">
        <f>IF(G11&gt;=$G$3,$G$2,(IF(G11&gt;=$H$3,$H$2,IF(G11&gt;=$I$3,$I$2,IF(G11&gt;=$J$3,$J$2,IF(G11&gt;=$K$3,$K$2,""))))))</f>
      </c>
      <c r="I11" s="179">
        <v>47</v>
      </c>
      <c r="J11" s="209"/>
      <c r="K11" s="253"/>
      <c r="L11" s="248"/>
    </row>
    <row r="12" spans="1:12" ht="17.25" customHeight="1">
      <c r="A12" s="154"/>
      <c r="B12" s="155" t="s">
        <v>125</v>
      </c>
      <c r="C12" s="156">
        <v>1975</v>
      </c>
      <c r="D12" s="158">
        <v>75</v>
      </c>
      <c r="E12" s="158">
        <v>73</v>
      </c>
      <c r="F12" s="158">
        <v>82</v>
      </c>
      <c r="G12" s="150">
        <f t="shared" si="0"/>
        <v>230</v>
      </c>
      <c r="H12" s="159">
        <v>3</v>
      </c>
      <c r="I12" s="254">
        <v>39</v>
      </c>
      <c r="J12" s="205"/>
      <c r="K12" s="252"/>
      <c r="L12" s="248"/>
    </row>
    <row r="13" spans="1:12" ht="17.25" customHeight="1">
      <c r="A13" s="163" t="s">
        <v>107</v>
      </c>
      <c r="B13" s="155" t="s">
        <v>108</v>
      </c>
      <c r="C13" s="156">
        <v>1975</v>
      </c>
      <c r="D13" s="158">
        <v>92</v>
      </c>
      <c r="E13" s="158">
        <v>90</v>
      </c>
      <c r="F13" s="158">
        <v>78</v>
      </c>
      <c r="G13" s="150">
        <f t="shared" si="0"/>
        <v>260</v>
      </c>
      <c r="H13" s="159">
        <v>1</v>
      </c>
      <c r="I13" s="254">
        <v>12</v>
      </c>
      <c r="J13" s="205">
        <f>SUM(G12:G15)</f>
        <v>957</v>
      </c>
      <c r="K13" s="252">
        <v>7</v>
      </c>
      <c r="L13" s="248"/>
    </row>
    <row r="14" spans="1:12" ht="17.25" customHeight="1">
      <c r="A14" s="163"/>
      <c r="B14" s="155" t="s">
        <v>126</v>
      </c>
      <c r="C14" s="156">
        <v>1970</v>
      </c>
      <c r="D14" s="158">
        <v>64</v>
      </c>
      <c r="E14" s="158">
        <v>74</v>
      </c>
      <c r="F14" s="158">
        <v>78</v>
      </c>
      <c r="G14" s="150">
        <f t="shared" si="0"/>
        <v>216</v>
      </c>
      <c r="H14" s="159"/>
      <c r="I14" s="254">
        <v>46</v>
      </c>
      <c r="J14" s="205"/>
      <c r="K14" s="252"/>
      <c r="L14" s="248"/>
    </row>
    <row r="15" spans="1:12" ht="17.25" customHeight="1">
      <c r="A15" s="163"/>
      <c r="B15" s="155" t="s">
        <v>165</v>
      </c>
      <c r="C15" s="156">
        <v>1979</v>
      </c>
      <c r="D15" s="158">
        <v>85</v>
      </c>
      <c r="E15" s="158">
        <v>82</v>
      </c>
      <c r="F15" s="158">
        <v>84</v>
      </c>
      <c r="G15" s="150">
        <f t="shared" si="0"/>
        <v>251</v>
      </c>
      <c r="H15" s="159">
        <v>2</v>
      </c>
      <c r="I15" s="254">
        <v>19</v>
      </c>
      <c r="J15" s="209"/>
      <c r="K15" s="253"/>
      <c r="L15" s="248"/>
    </row>
    <row r="16" spans="1:12" ht="17.25" customHeight="1">
      <c r="A16" s="154"/>
      <c r="B16" s="155" t="s">
        <v>16</v>
      </c>
      <c r="C16" s="156">
        <v>1965</v>
      </c>
      <c r="D16" s="158">
        <v>95</v>
      </c>
      <c r="E16" s="158">
        <v>88</v>
      </c>
      <c r="F16" s="158">
        <v>87</v>
      </c>
      <c r="G16" s="150">
        <f t="shared" si="0"/>
        <v>270</v>
      </c>
      <c r="H16" s="159" t="s">
        <v>65</v>
      </c>
      <c r="I16" s="179">
        <v>5</v>
      </c>
      <c r="J16" s="201"/>
      <c r="K16" s="201"/>
      <c r="L16" s="248"/>
    </row>
    <row r="17" spans="1:12" ht="17.25" customHeight="1">
      <c r="A17" s="163" t="s">
        <v>127</v>
      </c>
      <c r="B17" s="155" t="s">
        <v>86</v>
      </c>
      <c r="C17" s="156">
        <v>1974</v>
      </c>
      <c r="D17" s="158">
        <v>75</v>
      </c>
      <c r="E17" s="158">
        <v>62</v>
      </c>
      <c r="F17" s="158">
        <v>82</v>
      </c>
      <c r="G17" s="150">
        <f t="shared" si="0"/>
        <v>219</v>
      </c>
      <c r="H17" s="159">
        <f>IF(G17&gt;=$G$3,$G$2,(IF(G17&gt;=$H$3,$H$2,IF(G17&gt;=$I$3,$I$2,IF(G17&gt;=$J$3,$J$2,IF(G17&gt;=$K$3,$K$2,""))))))</f>
      </c>
      <c r="I17" s="179">
        <v>45</v>
      </c>
      <c r="J17" s="205">
        <f>SUM(G16:G19)</f>
        <v>999</v>
      </c>
      <c r="K17" s="205">
        <v>4</v>
      </c>
      <c r="L17" s="248"/>
    </row>
    <row r="18" spans="1:12" ht="17.25" customHeight="1">
      <c r="A18" s="163"/>
      <c r="B18" s="155" t="s">
        <v>128</v>
      </c>
      <c r="C18" s="156">
        <v>1970</v>
      </c>
      <c r="D18" s="167">
        <v>84</v>
      </c>
      <c r="E18" s="167">
        <v>75</v>
      </c>
      <c r="F18" s="167">
        <v>82</v>
      </c>
      <c r="G18" s="150">
        <f t="shared" si="0"/>
        <v>241</v>
      </c>
      <c r="H18" s="159">
        <v>2</v>
      </c>
      <c r="I18" s="179">
        <v>29</v>
      </c>
      <c r="J18" s="255" t="s">
        <v>282</v>
      </c>
      <c r="K18" s="205"/>
      <c r="L18" s="248"/>
    </row>
    <row r="19" spans="1:12" ht="17.25" customHeight="1">
      <c r="A19" s="168"/>
      <c r="B19" s="155" t="s">
        <v>18</v>
      </c>
      <c r="C19" s="156">
        <v>1967</v>
      </c>
      <c r="D19" s="158">
        <v>89</v>
      </c>
      <c r="E19" s="158">
        <v>90</v>
      </c>
      <c r="F19" s="158">
        <v>90</v>
      </c>
      <c r="G19" s="150">
        <f t="shared" si="0"/>
        <v>269</v>
      </c>
      <c r="H19" s="159" t="s">
        <v>65</v>
      </c>
      <c r="I19" s="179">
        <v>6</v>
      </c>
      <c r="J19" s="205"/>
      <c r="K19" s="209"/>
      <c r="L19" s="248"/>
    </row>
    <row r="20" spans="1:12" ht="17.25" customHeight="1">
      <c r="A20" s="163"/>
      <c r="B20" s="155" t="s">
        <v>129</v>
      </c>
      <c r="C20" s="156">
        <v>1976</v>
      </c>
      <c r="D20" s="158">
        <v>84</v>
      </c>
      <c r="E20" s="158">
        <v>85</v>
      </c>
      <c r="F20" s="158">
        <v>92</v>
      </c>
      <c r="G20" s="150">
        <f t="shared" si="0"/>
        <v>261</v>
      </c>
      <c r="H20" s="159">
        <v>1</v>
      </c>
      <c r="I20" s="179">
        <v>10</v>
      </c>
      <c r="J20" s="201"/>
      <c r="K20" s="252"/>
      <c r="L20" s="248"/>
    </row>
    <row r="21" spans="1:12" ht="17.25" customHeight="1">
      <c r="A21" s="163" t="s">
        <v>164</v>
      </c>
      <c r="B21" s="155" t="s">
        <v>113</v>
      </c>
      <c r="C21" s="156">
        <v>1973</v>
      </c>
      <c r="D21" s="158">
        <v>82</v>
      </c>
      <c r="E21" s="158">
        <v>77</v>
      </c>
      <c r="F21" s="158">
        <v>79</v>
      </c>
      <c r="G21" s="150">
        <f t="shared" si="0"/>
        <v>238</v>
      </c>
      <c r="H21" s="159">
        <v>3</v>
      </c>
      <c r="I21" s="179">
        <v>32</v>
      </c>
      <c r="J21" s="205">
        <f>SUM(G20:G23)</f>
        <v>1001</v>
      </c>
      <c r="K21" s="252">
        <v>2</v>
      </c>
      <c r="L21" s="248"/>
    </row>
    <row r="22" spans="1:12" ht="17.25" customHeight="1">
      <c r="A22" s="163"/>
      <c r="B22" s="155" t="s">
        <v>114</v>
      </c>
      <c r="C22" s="156">
        <v>1982</v>
      </c>
      <c r="D22" s="158">
        <v>85</v>
      </c>
      <c r="E22" s="158">
        <v>87</v>
      </c>
      <c r="F22" s="158">
        <v>77</v>
      </c>
      <c r="G22" s="150">
        <f t="shared" si="0"/>
        <v>249</v>
      </c>
      <c r="H22" s="159"/>
      <c r="I22" s="179">
        <v>22</v>
      </c>
      <c r="J22" s="205"/>
      <c r="K22" s="252"/>
      <c r="L22" s="248"/>
    </row>
    <row r="23" spans="1:12" ht="17.25" customHeight="1">
      <c r="A23" s="168"/>
      <c r="B23" s="155" t="s">
        <v>17</v>
      </c>
      <c r="C23" s="156">
        <v>1964</v>
      </c>
      <c r="D23" s="158">
        <v>87</v>
      </c>
      <c r="E23" s="158">
        <v>81</v>
      </c>
      <c r="F23" s="158">
        <v>85</v>
      </c>
      <c r="G23" s="150">
        <f t="shared" si="0"/>
        <v>253</v>
      </c>
      <c r="H23" s="159">
        <v>2</v>
      </c>
      <c r="I23" s="179">
        <v>17</v>
      </c>
      <c r="J23" s="209"/>
      <c r="K23" s="253"/>
      <c r="L23" s="248"/>
    </row>
    <row r="24" spans="1:12" ht="17.25" customHeight="1">
      <c r="A24" s="154"/>
      <c r="B24" s="155" t="s">
        <v>21</v>
      </c>
      <c r="C24" s="156">
        <v>1968</v>
      </c>
      <c r="D24" s="158">
        <v>81</v>
      </c>
      <c r="E24" s="158">
        <v>79</v>
      </c>
      <c r="F24" s="158">
        <v>79</v>
      </c>
      <c r="G24" s="150">
        <f t="shared" si="0"/>
        <v>239</v>
      </c>
      <c r="H24" s="159">
        <v>3</v>
      </c>
      <c r="I24" s="254">
        <v>31</v>
      </c>
      <c r="J24" s="205"/>
      <c r="K24" s="251"/>
      <c r="L24" s="248"/>
    </row>
    <row r="25" spans="1:12" ht="17.25" customHeight="1">
      <c r="A25" s="163" t="s">
        <v>20</v>
      </c>
      <c r="B25" s="155" t="s">
        <v>97</v>
      </c>
      <c r="C25" s="156">
        <v>1956</v>
      </c>
      <c r="D25" s="167">
        <v>88</v>
      </c>
      <c r="E25" s="167">
        <v>87</v>
      </c>
      <c r="F25" s="167">
        <v>82</v>
      </c>
      <c r="G25" s="150">
        <f t="shared" si="0"/>
        <v>257</v>
      </c>
      <c r="H25" s="159">
        <v>1</v>
      </c>
      <c r="I25" s="254">
        <v>15</v>
      </c>
      <c r="J25" s="205">
        <f>SUM(G24:G26)</f>
        <v>730</v>
      </c>
      <c r="K25" s="252">
        <v>9</v>
      </c>
      <c r="L25" s="248"/>
    </row>
    <row r="26" spans="1:12" ht="17.25" customHeight="1">
      <c r="A26" s="168"/>
      <c r="B26" s="155" t="s">
        <v>22</v>
      </c>
      <c r="C26" s="156">
        <v>1973</v>
      </c>
      <c r="D26" s="167">
        <v>82</v>
      </c>
      <c r="E26" s="167">
        <v>74</v>
      </c>
      <c r="F26" s="167">
        <v>78</v>
      </c>
      <c r="G26" s="150">
        <f t="shared" si="0"/>
        <v>234</v>
      </c>
      <c r="H26" s="159">
        <v>3</v>
      </c>
      <c r="I26" s="254">
        <v>38</v>
      </c>
      <c r="J26" s="209"/>
      <c r="K26" s="253"/>
      <c r="L26" s="248"/>
    </row>
    <row r="27" spans="1:12" ht="17.25" customHeight="1">
      <c r="A27" s="154"/>
      <c r="B27" s="224" t="s">
        <v>130</v>
      </c>
      <c r="C27" s="156">
        <v>1975</v>
      </c>
      <c r="D27" s="167">
        <v>87</v>
      </c>
      <c r="E27" s="167">
        <v>80</v>
      </c>
      <c r="F27" s="167">
        <v>81</v>
      </c>
      <c r="G27" s="150">
        <f t="shared" si="0"/>
        <v>248</v>
      </c>
      <c r="H27" s="159">
        <v>2</v>
      </c>
      <c r="I27" s="254">
        <v>25</v>
      </c>
      <c r="J27" s="201"/>
      <c r="K27" s="251"/>
      <c r="L27" s="248"/>
    </row>
    <row r="28" spans="1:12" ht="17.25" customHeight="1">
      <c r="A28" s="163" t="s">
        <v>147</v>
      </c>
      <c r="B28" s="155" t="s">
        <v>99</v>
      </c>
      <c r="C28" s="156">
        <v>1967</v>
      </c>
      <c r="D28" s="167">
        <v>70</v>
      </c>
      <c r="E28" s="167">
        <v>79</v>
      </c>
      <c r="F28" s="167">
        <v>81</v>
      </c>
      <c r="G28" s="150">
        <f t="shared" si="0"/>
        <v>230</v>
      </c>
      <c r="H28" s="159">
        <v>3</v>
      </c>
      <c r="I28" s="254">
        <v>40</v>
      </c>
      <c r="J28" s="205">
        <f>SUM(G27:G29)</f>
        <v>728</v>
      </c>
      <c r="K28" s="252">
        <v>10</v>
      </c>
      <c r="L28" s="248"/>
    </row>
    <row r="29" spans="1:12" ht="17.25" customHeight="1">
      <c r="A29" s="163"/>
      <c r="B29" s="155" t="s">
        <v>132</v>
      </c>
      <c r="C29" s="156">
        <v>1952</v>
      </c>
      <c r="D29" s="167">
        <v>82</v>
      </c>
      <c r="E29" s="167">
        <v>83</v>
      </c>
      <c r="F29" s="167">
        <v>85</v>
      </c>
      <c r="G29" s="150">
        <f t="shared" si="0"/>
        <v>250</v>
      </c>
      <c r="H29" s="159">
        <v>2</v>
      </c>
      <c r="I29" s="254">
        <v>20</v>
      </c>
      <c r="J29" s="205"/>
      <c r="K29" s="252"/>
      <c r="L29" s="248"/>
    </row>
    <row r="30" spans="1:12" ht="17.25" customHeight="1">
      <c r="A30" s="246"/>
      <c r="B30" s="155" t="s">
        <v>24</v>
      </c>
      <c r="C30" s="156">
        <v>1951</v>
      </c>
      <c r="D30" s="167">
        <v>78</v>
      </c>
      <c r="E30" s="167">
        <v>89</v>
      </c>
      <c r="F30" s="167">
        <v>82</v>
      </c>
      <c r="G30" s="150">
        <f t="shared" si="0"/>
        <v>249</v>
      </c>
      <c r="H30" s="159">
        <v>2</v>
      </c>
      <c r="I30" s="179">
        <v>21</v>
      </c>
      <c r="J30" s="201"/>
      <c r="K30" s="201"/>
      <c r="L30" s="248"/>
    </row>
    <row r="31" spans="1:12" ht="17.25" customHeight="1">
      <c r="A31" s="249" t="s">
        <v>133</v>
      </c>
      <c r="B31" s="174" t="s">
        <v>37</v>
      </c>
      <c r="C31" s="175">
        <v>1943</v>
      </c>
      <c r="D31" s="167">
        <v>89</v>
      </c>
      <c r="E31" s="167">
        <v>83</v>
      </c>
      <c r="F31" s="167">
        <v>85</v>
      </c>
      <c r="G31" s="150">
        <f t="shared" si="0"/>
        <v>257</v>
      </c>
      <c r="H31" s="159">
        <v>1</v>
      </c>
      <c r="I31" s="179">
        <v>14</v>
      </c>
      <c r="J31" s="205">
        <v>999</v>
      </c>
      <c r="K31" s="205">
        <v>5</v>
      </c>
      <c r="L31" s="248"/>
    </row>
    <row r="32" spans="1:12" ht="17.25" customHeight="1">
      <c r="A32" s="249"/>
      <c r="B32" s="256" t="s">
        <v>25</v>
      </c>
      <c r="C32" s="233">
        <v>1961</v>
      </c>
      <c r="D32" s="167">
        <v>88</v>
      </c>
      <c r="E32" s="167">
        <v>85</v>
      </c>
      <c r="F32" s="167">
        <v>83</v>
      </c>
      <c r="G32" s="150">
        <f t="shared" si="0"/>
        <v>256</v>
      </c>
      <c r="H32" s="159">
        <v>1</v>
      </c>
      <c r="I32" s="179">
        <v>16</v>
      </c>
      <c r="J32" s="255" t="s">
        <v>283</v>
      </c>
      <c r="K32" s="205"/>
      <c r="L32" s="248"/>
    </row>
    <row r="33" spans="1:12" ht="17.25" customHeight="1">
      <c r="A33" s="249"/>
      <c r="B33" s="174" t="s">
        <v>38</v>
      </c>
      <c r="C33" s="175">
        <v>1958</v>
      </c>
      <c r="D33" s="167">
        <v>56</v>
      </c>
      <c r="E33" s="167">
        <v>53</v>
      </c>
      <c r="F33" s="167">
        <v>75</v>
      </c>
      <c r="G33" s="150">
        <f t="shared" si="0"/>
        <v>184</v>
      </c>
      <c r="H33" s="159"/>
      <c r="I33" s="179">
        <v>49</v>
      </c>
      <c r="J33" s="205"/>
      <c r="K33" s="205"/>
      <c r="L33" s="248"/>
    </row>
    <row r="34" spans="1:12" ht="17.25" customHeight="1">
      <c r="A34" s="250"/>
      <c r="B34" s="174" t="s">
        <v>36</v>
      </c>
      <c r="C34" s="175">
        <v>1956</v>
      </c>
      <c r="D34" s="167">
        <v>83</v>
      </c>
      <c r="E34" s="167">
        <v>77</v>
      </c>
      <c r="F34" s="167">
        <v>77</v>
      </c>
      <c r="G34" s="150">
        <f t="shared" si="0"/>
        <v>237</v>
      </c>
      <c r="H34" s="159">
        <v>3</v>
      </c>
      <c r="I34" s="179">
        <v>35</v>
      </c>
      <c r="J34" s="205"/>
      <c r="K34" s="205"/>
      <c r="L34" s="248"/>
    </row>
    <row r="35" spans="1:12" ht="17.25" customHeight="1">
      <c r="A35" s="163"/>
      <c r="B35" s="155" t="s">
        <v>40</v>
      </c>
      <c r="C35" s="156">
        <v>1949</v>
      </c>
      <c r="D35" s="167">
        <v>89</v>
      </c>
      <c r="E35" s="167">
        <v>88</v>
      </c>
      <c r="F35" s="167">
        <v>96</v>
      </c>
      <c r="G35" s="150">
        <f t="shared" si="0"/>
        <v>273</v>
      </c>
      <c r="H35" s="159" t="s">
        <v>64</v>
      </c>
      <c r="I35" s="179">
        <v>3</v>
      </c>
      <c r="J35" s="201"/>
      <c r="K35" s="201"/>
      <c r="L35" s="248"/>
    </row>
    <row r="36" spans="1:12" ht="17.25" customHeight="1">
      <c r="A36" s="163" t="s">
        <v>116</v>
      </c>
      <c r="B36" s="155" t="s">
        <v>42</v>
      </c>
      <c r="C36" s="156">
        <v>1963</v>
      </c>
      <c r="D36" s="167">
        <v>80</v>
      </c>
      <c r="E36" s="167">
        <v>79</v>
      </c>
      <c r="F36" s="167">
        <v>85</v>
      </c>
      <c r="G36" s="150">
        <f t="shared" si="0"/>
        <v>244</v>
      </c>
      <c r="H36" s="159">
        <v>2</v>
      </c>
      <c r="I36" s="179">
        <v>28</v>
      </c>
      <c r="J36" s="205">
        <f>SUM(G35:G38)</f>
        <v>999</v>
      </c>
      <c r="K36" s="205">
        <v>3</v>
      </c>
      <c r="L36" s="248"/>
    </row>
    <row r="37" spans="1:12" ht="17.25" customHeight="1">
      <c r="A37" s="163"/>
      <c r="B37" s="155" t="s">
        <v>43</v>
      </c>
      <c r="C37" s="156">
        <v>1945</v>
      </c>
      <c r="D37" s="167">
        <v>79</v>
      </c>
      <c r="E37" s="167">
        <v>74</v>
      </c>
      <c r="F37" s="167">
        <v>83</v>
      </c>
      <c r="G37" s="150">
        <f t="shared" si="0"/>
        <v>236</v>
      </c>
      <c r="H37" s="159">
        <v>3</v>
      </c>
      <c r="I37" s="179">
        <v>36</v>
      </c>
      <c r="J37" s="255" t="s">
        <v>284</v>
      </c>
      <c r="K37" s="205"/>
      <c r="L37" s="248"/>
    </row>
    <row r="38" spans="1:12" ht="17.25" customHeight="1">
      <c r="A38" s="163"/>
      <c r="B38" s="155" t="s">
        <v>67</v>
      </c>
      <c r="C38" s="156">
        <v>1971</v>
      </c>
      <c r="D38" s="167">
        <v>85</v>
      </c>
      <c r="E38" s="167">
        <v>75</v>
      </c>
      <c r="F38" s="167">
        <v>86</v>
      </c>
      <c r="G38" s="150">
        <f t="shared" si="0"/>
        <v>246</v>
      </c>
      <c r="H38" s="159">
        <v>2</v>
      </c>
      <c r="I38" s="179">
        <v>26</v>
      </c>
      <c r="J38" s="209"/>
      <c r="K38" s="209"/>
      <c r="L38" s="248"/>
    </row>
    <row r="39" spans="1:12" ht="17.25" customHeight="1">
      <c r="A39" s="154"/>
      <c r="B39" s="155" t="s">
        <v>46</v>
      </c>
      <c r="C39" s="156">
        <v>1966</v>
      </c>
      <c r="D39" s="167">
        <v>89</v>
      </c>
      <c r="E39" s="167">
        <v>79</v>
      </c>
      <c r="F39" s="167">
        <v>90</v>
      </c>
      <c r="G39" s="150">
        <f t="shared" si="0"/>
        <v>258</v>
      </c>
      <c r="H39" s="159">
        <v>1</v>
      </c>
      <c r="I39" s="179">
        <v>13</v>
      </c>
      <c r="J39" s="201"/>
      <c r="K39" s="201"/>
      <c r="L39" s="248"/>
    </row>
    <row r="40" spans="1:12" ht="17.25" customHeight="1">
      <c r="A40" s="163" t="s">
        <v>117</v>
      </c>
      <c r="B40" s="155" t="s">
        <v>49</v>
      </c>
      <c r="C40" s="156">
        <v>1966</v>
      </c>
      <c r="D40" s="167">
        <v>80</v>
      </c>
      <c r="E40" s="167">
        <v>81</v>
      </c>
      <c r="F40" s="167">
        <v>85</v>
      </c>
      <c r="G40" s="150">
        <f t="shared" si="0"/>
        <v>246</v>
      </c>
      <c r="H40" s="159">
        <v>2</v>
      </c>
      <c r="I40" s="179">
        <v>27</v>
      </c>
      <c r="J40" s="205">
        <v>1020</v>
      </c>
      <c r="K40" s="205">
        <v>1</v>
      </c>
      <c r="L40" s="248"/>
    </row>
    <row r="41" spans="1:12" ht="17.25" customHeight="1">
      <c r="A41" s="163"/>
      <c r="B41" s="155" t="s">
        <v>48</v>
      </c>
      <c r="C41" s="156">
        <v>1973</v>
      </c>
      <c r="D41" s="167">
        <v>78</v>
      </c>
      <c r="E41" s="167">
        <v>85</v>
      </c>
      <c r="F41" s="167">
        <v>85</v>
      </c>
      <c r="G41" s="150">
        <f t="shared" si="0"/>
        <v>248</v>
      </c>
      <c r="H41" s="159">
        <v>2</v>
      </c>
      <c r="I41" s="179">
        <v>24</v>
      </c>
      <c r="J41" s="205"/>
      <c r="K41" s="205"/>
      <c r="L41" s="248"/>
    </row>
    <row r="42" spans="1:12" ht="17.25" customHeight="1">
      <c r="A42" s="163"/>
      <c r="B42" s="155" t="s">
        <v>50</v>
      </c>
      <c r="C42" s="156">
        <v>1952</v>
      </c>
      <c r="D42" s="167">
        <v>88</v>
      </c>
      <c r="E42" s="167">
        <v>93</v>
      </c>
      <c r="F42" s="167">
        <v>85</v>
      </c>
      <c r="G42" s="150">
        <f t="shared" si="0"/>
        <v>266</v>
      </c>
      <c r="H42" s="159" t="s">
        <v>65</v>
      </c>
      <c r="I42" s="179">
        <v>8</v>
      </c>
      <c r="J42" s="205"/>
      <c r="K42" s="205"/>
      <c r="L42" s="248"/>
    </row>
    <row r="43" spans="1:12" ht="17.25" customHeight="1">
      <c r="A43" s="163"/>
      <c r="B43" s="155" t="s">
        <v>51</v>
      </c>
      <c r="C43" s="156">
        <v>1973</v>
      </c>
      <c r="D43" s="167">
        <v>75</v>
      </c>
      <c r="E43" s="167">
        <v>84</v>
      </c>
      <c r="F43" s="167">
        <v>89</v>
      </c>
      <c r="G43" s="150">
        <f t="shared" si="0"/>
        <v>248</v>
      </c>
      <c r="H43" s="159">
        <v>2</v>
      </c>
      <c r="I43" s="179">
        <v>23</v>
      </c>
      <c r="J43" s="205"/>
      <c r="K43" s="205"/>
      <c r="L43" s="248"/>
    </row>
    <row r="44" spans="1:12" ht="17.25" customHeight="1">
      <c r="A44" s="168"/>
      <c r="B44" s="155" t="s">
        <v>53</v>
      </c>
      <c r="C44" s="156">
        <v>1969</v>
      </c>
      <c r="D44" s="167">
        <v>71</v>
      </c>
      <c r="E44" s="167">
        <v>85</v>
      </c>
      <c r="F44" s="167">
        <v>70</v>
      </c>
      <c r="G44" s="150">
        <f t="shared" si="0"/>
        <v>226</v>
      </c>
      <c r="H44" s="159">
        <v>3</v>
      </c>
      <c r="I44" s="179">
        <v>42</v>
      </c>
      <c r="J44" s="209"/>
      <c r="K44" s="209"/>
      <c r="L44" s="248"/>
    </row>
    <row r="45" spans="1:12" ht="17.25" customHeight="1">
      <c r="A45" s="163" t="s">
        <v>3</v>
      </c>
      <c r="B45" s="155" t="s">
        <v>5</v>
      </c>
      <c r="C45" s="156">
        <v>1959</v>
      </c>
      <c r="D45" s="167">
        <v>95</v>
      </c>
      <c r="E45" s="167">
        <v>92</v>
      </c>
      <c r="F45" s="167">
        <v>95</v>
      </c>
      <c r="G45" s="150">
        <f t="shared" si="0"/>
        <v>282</v>
      </c>
      <c r="H45" s="159" t="s">
        <v>64</v>
      </c>
      <c r="I45" s="254">
        <v>1</v>
      </c>
      <c r="J45" s="201">
        <f>SUM(G45:G46)</f>
        <v>511</v>
      </c>
      <c r="K45" s="251">
        <v>13</v>
      </c>
      <c r="L45" s="248"/>
    </row>
    <row r="46" spans="1:12" ht="17.25" customHeight="1">
      <c r="A46" s="163"/>
      <c r="B46" s="155" t="s">
        <v>134</v>
      </c>
      <c r="C46" s="156">
        <v>1977</v>
      </c>
      <c r="D46" s="167">
        <v>70</v>
      </c>
      <c r="E46" s="167">
        <v>76</v>
      </c>
      <c r="F46" s="167">
        <v>83</v>
      </c>
      <c r="G46" s="150">
        <f t="shared" si="0"/>
        <v>229</v>
      </c>
      <c r="H46" s="159">
        <v>3</v>
      </c>
      <c r="I46" s="254">
        <v>41</v>
      </c>
      <c r="J46" s="205"/>
      <c r="K46" s="252"/>
      <c r="L46" s="248"/>
    </row>
    <row r="47" spans="1:12" ht="17.25" customHeight="1">
      <c r="A47" s="154" t="s">
        <v>135</v>
      </c>
      <c r="B47" s="155" t="s">
        <v>68</v>
      </c>
      <c r="C47" s="156">
        <v>1943</v>
      </c>
      <c r="D47" s="167">
        <v>79</v>
      </c>
      <c r="E47" s="167">
        <v>79</v>
      </c>
      <c r="F47" s="167">
        <v>81</v>
      </c>
      <c r="G47" s="150">
        <f t="shared" si="0"/>
        <v>239</v>
      </c>
      <c r="H47" s="159">
        <v>3</v>
      </c>
      <c r="I47" s="254">
        <v>30</v>
      </c>
      <c r="J47" s="201">
        <f>SUM(G47:G48)</f>
        <v>521</v>
      </c>
      <c r="K47" s="252">
        <v>12</v>
      </c>
      <c r="L47" s="248"/>
    </row>
    <row r="48" spans="1:12" ht="17.25" customHeight="1">
      <c r="A48" s="163"/>
      <c r="B48" s="155" t="s">
        <v>32</v>
      </c>
      <c r="C48" s="156">
        <v>1967</v>
      </c>
      <c r="D48" s="167">
        <v>96</v>
      </c>
      <c r="E48" s="167">
        <v>92</v>
      </c>
      <c r="F48" s="167">
        <v>94</v>
      </c>
      <c r="G48" s="150">
        <f t="shared" si="0"/>
        <v>282</v>
      </c>
      <c r="H48" s="159" t="s">
        <v>64</v>
      </c>
      <c r="I48" s="254">
        <v>2</v>
      </c>
      <c r="J48" s="205"/>
      <c r="K48" s="252"/>
      <c r="L48" s="248"/>
    </row>
    <row r="49" spans="1:12" ht="17.25" customHeight="1">
      <c r="A49" s="154" t="s">
        <v>136</v>
      </c>
      <c r="B49" s="155" t="s">
        <v>14</v>
      </c>
      <c r="C49" s="156">
        <v>1983</v>
      </c>
      <c r="D49" s="167"/>
      <c r="E49" s="167"/>
      <c r="F49" s="167"/>
      <c r="G49" s="150">
        <f t="shared" si="0"/>
        <v>0</v>
      </c>
      <c r="H49" s="159">
        <f>IF(G49&gt;=$G$3,$G$2,(IF(G49&gt;=$H$3,$H$2,IF(G49&gt;=$I$3,$I$2,IF(G49&gt;=$J$3,$J$2,IF(G49&gt;=$K$3,$K$2,""))))))</f>
      </c>
      <c r="I49" s="179"/>
      <c r="J49" s="201"/>
      <c r="K49" s="201"/>
      <c r="L49" s="248"/>
    </row>
    <row r="50" spans="1:12" ht="17.25" customHeight="1">
      <c r="A50" s="163"/>
      <c r="B50" s="155" t="s">
        <v>23</v>
      </c>
      <c r="C50" s="156">
        <v>1970</v>
      </c>
      <c r="D50" s="167">
        <v>78</v>
      </c>
      <c r="E50" s="167">
        <v>77</v>
      </c>
      <c r="F50" s="167">
        <v>82</v>
      </c>
      <c r="G50" s="150">
        <f t="shared" si="0"/>
        <v>237</v>
      </c>
      <c r="H50" s="159">
        <v>3</v>
      </c>
      <c r="I50" s="179">
        <v>34</v>
      </c>
      <c r="J50" s="209"/>
      <c r="K50" s="209"/>
      <c r="L50" s="248"/>
    </row>
    <row r="51" spans="1:12" ht="17.25" customHeight="1">
      <c r="A51" s="154"/>
      <c r="B51" s="155" t="s">
        <v>137</v>
      </c>
      <c r="C51" s="156">
        <v>1970</v>
      </c>
      <c r="D51" s="167">
        <v>55</v>
      </c>
      <c r="E51" s="167">
        <v>75</v>
      </c>
      <c r="F51" s="167">
        <v>74</v>
      </c>
      <c r="G51" s="150">
        <f t="shared" si="0"/>
        <v>204</v>
      </c>
      <c r="H51" s="159">
        <f>IF(G51&gt;=$G$3,$G$2,(IF(G51&gt;=$H$3,$H$2,IF(G51&gt;=$I$3,$I$2,IF(G51&gt;=$J$3,$J$2,IF(G51&gt;=$K$3,$K$2,""))))))</f>
      </c>
      <c r="I51" s="254">
        <v>48</v>
      </c>
      <c r="J51" s="205"/>
      <c r="K51" s="252"/>
      <c r="L51" s="248"/>
    </row>
    <row r="52" spans="1:12" ht="17.25" customHeight="1">
      <c r="A52" s="163" t="s">
        <v>138</v>
      </c>
      <c r="B52" s="155" t="s">
        <v>139</v>
      </c>
      <c r="C52" s="156">
        <v>1968</v>
      </c>
      <c r="D52" s="167">
        <v>76</v>
      </c>
      <c r="E52" s="167">
        <v>86</v>
      </c>
      <c r="F52" s="167">
        <v>74</v>
      </c>
      <c r="G52" s="150">
        <f t="shared" si="0"/>
        <v>236</v>
      </c>
      <c r="H52" s="159">
        <v>3</v>
      </c>
      <c r="I52" s="254">
        <v>37</v>
      </c>
      <c r="J52" s="205">
        <f>SUM(G51:G54)</f>
        <v>823</v>
      </c>
      <c r="K52" s="252">
        <v>8</v>
      </c>
      <c r="L52" s="248"/>
    </row>
    <row r="53" spans="1:12" ht="17.25" customHeight="1">
      <c r="A53" s="163"/>
      <c r="B53" s="155" t="s">
        <v>140</v>
      </c>
      <c r="C53" s="156">
        <v>1972</v>
      </c>
      <c r="D53" s="167">
        <v>27</v>
      </c>
      <c r="E53" s="167">
        <v>44</v>
      </c>
      <c r="F53" s="167">
        <v>50</v>
      </c>
      <c r="G53" s="150">
        <f t="shared" si="0"/>
        <v>121</v>
      </c>
      <c r="H53" s="159">
        <f>IF(G53&gt;=$G$3,$G$2,(IF(G53&gt;=$H$3,$H$2,IF(G53&gt;=$I$3,$I$2,IF(G53&gt;=$J$3,$J$2,IF(G53&gt;=$K$3,$K$2,""))))))</f>
      </c>
      <c r="I53" s="254">
        <v>51</v>
      </c>
      <c r="J53" s="205"/>
      <c r="K53" s="252"/>
      <c r="L53" s="248"/>
    </row>
    <row r="54" spans="1:12" ht="17.25" customHeight="1">
      <c r="A54" s="168"/>
      <c r="B54" s="155" t="s">
        <v>141</v>
      </c>
      <c r="C54" s="156">
        <v>1966</v>
      </c>
      <c r="D54" s="167">
        <v>89</v>
      </c>
      <c r="E54" s="167">
        <v>91</v>
      </c>
      <c r="F54" s="167">
        <v>82</v>
      </c>
      <c r="G54" s="150">
        <f t="shared" si="0"/>
        <v>262</v>
      </c>
      <c r="H54" s="159">
        <v>1</v>
      </c>
      <c r="I54" s="254">
        <v>9</v>
      </c>
      <c r="J54" s="205"/>
      <c r="K54" s="252"/>
      <c r="L54" s="248"/>
    </row>
    <row r="55" spans="1:12" ht="17.25" customHeight="1">
      <c r="A55" s="168" t="s">
        <v>55</v>
      </c>
      <c r="B55" s="257" t="s">
        <v>27</v>
      </c>
      <c r="C55" s="156">
        <v>1974</v>
      </c>
      <c r="D55" s="167">
        <v>89</v>
      </c>
      <c r="E55" s="167">
        <v>92</v>
      </c>
      <c r="F55" s="167">
        <v>92</v>
      </c>
      <c r="G55" s="150">
        <f t="shared" si="0"/>
        <v>273</v>
      </c>
      <c r="H55" s="159" t="s">
        <v>64</v>
      </c>
      <c r="I55" s="254">
        <v>4</v>
      </c>
      <c r="J55" s="216"/>
      <c r="K55" s="216"/>
      <c r="L55" s="248"/>
    </row>
    <row r="56" spans="1:11" ht="17.25" customHeight="1">
      <c r="A56" s="224" t="s">
        <v>142</v>
      </c>
      <c r="B56" s="224" t="s">
        <v>102</v>
      </c>
      <c r="C56" s="156">
        <v>1979</v>
      </c>
      <c r="D56" s="258">
        <v>88</v>
      </c>
      <c r="E56" s="259">
        <v>84</v>
      </c>
      <c r="F56" s="259">
        <v>88</v>
      </c>
      <c r="G56" s="150">
        <f t="shared" si="0"/>
        <v>260</v>
      </c>
      <c r="H56" s="159">
        <v>1</v>
      </c>
      <c r="I56" s="260">
        <v>11</v>
      </c>
      <c r="J56" s="261"/>
      <c r="K56" s="261"/>
    </row>
  </sheetData>
  <printOptions horizontalCentered="1"/>
  <pageMargins left="0.7480314960629921" right="0.75" top="0.5905511811023623" bottom="0.3937007874015748" header="0.5118110236220472" footer="0.5118110236220472"/>
  <pageSetup horizontalDpi="600" verticalDpi="600" orientation="portrait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27.8515625" style="0" customWidth="1"/>
    <col min="4" max="6" width="8.28125" style="0" customWidth="1"/>
    <col min="7" max="7" width="8.00390625" style="0" customWidth="1"/>
    <col min="8" max="8" width="6.421875" style="0" customWidth="1"/>
    <col min="9" max="10" width="9.00390625" style="0" customWidth="1"/>
  </cols>
  <sheetData>
    <row r="1" spans="2:7" ht="18">
      <c r="B1" s="142" t="s">
        <v>257</v>
      </c>
      <c r="G1" s="142" t="s">
        <v>276</v>
      </c>
    </row>
    <row r="2" spans="1:10" ht="33.75">
      <c r="A2" s="144" t="s">
        <v>271</v>
      </c>
      <c r="B2" s="142"/>
      <c r="C2" s="142" t="s">
        <v>278</v>
      </c>
      <c r="D2" s="142"/>
      <c r="E2" s="142"/>
      <c r="F2" s="146" t="s">
        <v>64</v>
      </c>
      <c r="G2" s="146" t="s">
        <v>65</v>
      </c>
      <c r="H2" s="146">
        <v>1</v>
      </c>
      <c r="I2" s="146">
        <v>2</v>
      </c>
      <c r="J2" s="146">
        <v>3</v>
      </c>
    </row>
    <row r="3" spans="6:10" ht="12.75">
      <c r="F3" s="147">
        <v>188</v>
      </c>
      <c r="G3" s="147">
        <v>185</v>
      </c>
      <c r="H3" s="147">
        <v>180</v>
      </c>
      <c r="I3" s="147">
        <v>170</v>
      </c>
      <c r="J3" s="147">
        <v>160</v>
      </c>
    </row>
    <row r="4" spans="1:10" ht="25.5">
      <c r="A4" s="148" t="s">
        <v>261</v>
      </c>
      <c r="B4" s="149" t="s">
        <v>262</v>
      </c>
      <c r="C4" s="150" t="s">
        <v>263</v>
      </c>
      <c r="D4" s="150" t="s">
        <v>279</v>
      </c>
      <c r="E4" s="150" t="s">
        <v>280</v>
      </c>
      <c r="F4" s="150" t="s">
        <v>61</v>
      </c>
      <c r="G4" s="150" t="s">
        <v>268</v>
      </c>
      <c r="H4" s="150" t="s">
        <v>62</v>
      </c>
      <c r="I4" s="152" t="s">
        <v>269</v>
      </c>
      <c r="J4" s="152" t="s">
        <v>270</v>
      </c>
    </row>
    <row r="5" spans="1:11" ht="30" customHeight="1">
      <c r="A5" s="246"/>
      <c r="B5" s="174" t="s">
        <v>146</v>
      </c>
      <c r="C5" s="175">
        <v>1965</v>
      </c>
      <c r="D5" s="158">
        <v>76</v>
      </c>
      <c r="E5" s="158">
        <v>87</v>
      </c>
      <c r="F5" s="150">
        <f>SUM(D5:E5)</f>
        <v>163</v>
      </c>
      <c r="G5" s="159">
        <f>IF(F5&gt;=$F$3,$F$2,(IF(F5&gt;=$G$3,$G$2,IF(F5&gt;=$H$3,$H$2,IF(F5&gt;=$I$3,$I$2,IF(F5&gt;=$J$3,$J$2,""))))))</f>
        <v>3</v>
      </c>
      <c r="H5" s="247">
        <v>11</v>
      </c>
      <c r="I5" s="201"/>
      <c r="J5" s="201"/>
      <c r="K5" s="248"/>
    </row>
    <row r="6" spans="1:11" ht="30" customHeight="1">
      <c r="A6" s="249" t="s">
        <v>8</v>
      </c>
      <c r="B6" s="174" t="s">
        <v>10</v>
      </c>
      <c r="C6" s="175">
        <v>1954</v>
      </c>
      <c r="D6" s="158">
        <v>77</v>
      </c>
      <c r="E6" s="158">
        <v>82</v>
      </c>
      <c r="F6" s="150">
        <f aca="true" t="shared" si="0" ref="F6:F28">SUM(D6:E6)</f>
        <v>159</v>
      </c>
      <c r="G6" s="159">
        <f aca="true" t="shared" si="1" ref="G6:G28">IF(F6&gt;=$H$3,$H$2,(IF(F6&gt;=$I$3,$I$2,IF(F6&gt;=$J$3,$J$2,""))))</f>
      </c>
      <c r="H6" s="179">
        <v>13</v>
      </c>
      <c r="I6" s="205">
        <f>SUM(F5:F8)</f>
        <v>641</v>
      </c>
      <c r="J6" s="205">
        <v>3</v>
      </c>
      <c r="K6" s="248"/>
    </row>
    <row r="7" spans="1:11" ht="30" customHeight="1">
      <c r="A7" s="249"/>
      <c r="B7" s="174" t="s">
        <v>11</v>
      </c>
      <c r="C7" s="175">
        <v>1955</v>
      </c>
      <c r="D7" s="158">
        <v>83</v>
      </c>
      <c r="E7" s="158">
        <v>71</v>
      </c>
      <c r="F7" s="150">
        <f t="shared" si="0"/>
        <v>154</v>
      </c>
      <c r="G7" s="159">
        <f t="shared" si="1"/>
      </c>
      <c r="H7" s="179">
        <v>17</v>
      </c>
      <c r="I7" s="205"/>
      <c r="J7" s="205"/>
      <c r="K7" s="248"/>
    </row>
    <row r="8" spans="1:11" ht="30" customHeight="1">
      <c r="A8" s="250"/>
      <c r="B8" s="174" t="s">
        <v>122</v>
      </c>
      <c r="C8" s="175">
        <v>1962</v>
      </c>
      <c r="D8" s="167">
        <v>80</v>
      </c>
      <c r="E8" s="167">
        <v>85</v>
      </c>
      <c r="F8" s="150">
        <f t="shared" si="0"/>
        <v>165</v>
      </c>
      <c r="G8" s="159">
        <f>IF(F8&gt;=$H$3,$H$2,(IF(F8&gt;=$I$3,$I$2,IF(F8&gt;=$J$3,$J$2,""))))</f>
        <v>3</v>
      </c>
      <c r="H8" s="179">
        <v>10</v>
      </c>
      <c r="I8" s="205"/>
      <c r="J8" s="205"/>
      <c r="K8" s="248"/>
    </row>
    <row r="9" spans="1:11" ht="30" customHeight="1">
      <c r="A9" s="246"/>
      <c r="B9" s="155" t="s">
        <v>24</v>
      </c>
      <c r="C9" s="156">
        <v>1951</v>
      </c>
      <c r="D9" s="158">
        <v>63</v>
      </c>
      <c r="E9" s="158">
        <v>63</v>
      </c>
      <c r="F9" s="150">
        <f t="shared" si="0"/>
        <v>126</v>
      </c>
      <c r="G9" s="159">
        <f t="shared" si="1"/>
      </c>
      <c r="H9" s="179">
        <v>22</v>
      </c>
      <c r="I9" s="201"/>
      <c r="J9" s="201"/>
      <c r="K9" s="248"/>
    </row>
    <row r="10" spans="1:11" ht="30" customHeight="1">
      <c r="A10" s="249" t="s">
        <v>133</v>
      </c>
      <c r="B10" s="174" t="s">
        <v>36</v>
      </c>
      <c r="C10" s="175">
        <v>1956</v>
      </c>
      <c r="D10" s="158">
        <v>82</v>
      </c>
      <c r="E10" s="158">
        <v>86</v>
      </c>
      <c r="F10" s="150">
        <f t="shared" si="0"/>
        <v>168</v>
      </c>
      <c r="G10" s="159">
        <f t="shared" si="1"/>
        <v>3</v>
      </c>
      <c r="H10" s="179">
        <v>8</v>
      </c>
      <c r="I10" s="205">
        <v>649</v>
      </c>
      <c r="J10" s="205">
        <v>2</v>
      </c>
      <c r="K10" s="248"/>
    </row>
    <row r="11" spans="1:11" ht="30" customHeight="1">
      <c r="A11" s="249"/>
      <c r="B11" s="174" t="s">
        <v>37</v>
      </c>
      <c r="C11" s="175">
        <v>1943</v>
      </c>
      <c r="D11" s="158">
        <v>72</v>
      </c>
      <c r="E11" s="158">
        <v>82</v>
      </c>
      <c r="F11" s="150">
        <f t="shared" si="0"/>
        <v>154</v>
      </c>
      <c r="G11" s="159">
        <f t="shared" si="1"/>
      </c>
      <c r="H11" s="179">
        <v>16</v>
      </c>
      <c r="I11" s="205"/>
      <c r="J11" s="205"/>
      <c r="K11" s="248"/>
    </row>
    <row r="12" spans="1:11" ht="30" customHeight="1">
      <c r="A12" s="249"/>
      <c r="B12" s="256" t="s">
        <v>25</v>
      </c>
      <c r="C12" s="233">
        <v>1961</v>
      </c>
      <c r="D12" s="158">
        <v>93</v>
      </c>
      <c r="E12" s="158">
        <v>84</v>
      </c>
      <c r="F12" s="150">
        <f t="shared" si="0"/>
        <v>177</v>
      </c>
      <c r="G12" s="159">
        <f t="shared" si="1"/>
        <v>2</v>
      </c>
      <c r="H12" s="179">
        <v>3</v>
      </c>
      <c r="I12" s="205"/>
      <c r="J12" s="205"/>
      <c r="K12" s="248"/>
    </row>
    <row r="13" spans="1:11" ht="30" customHeight="1">
      <c r="A13" s="250"/>
      <c r="B13" s="174" t="s">
        <v>38</v>
      </c>
      <c r="C13" s="175">
        <v>1958</v>
      </c>
      <c r="D13" s="158">
        <v>70</v>
      </c>
      <c r="E13" s="158">
        <v>80</v>
      </c>
      <c r="F13" s="150">
        <f t="shared" si="0"/>
        <v>150</v>
      </c>
      <c r="G13" s="159">
        <f t="shared" si="1"/>
      </c>
      <c r="H13" s="179">
        <v>20</v>
      </c>
      <c r="I13" s="209"/>
      <c r="J13" s="209"/>
      <c r="K13" s="248"/>
    </row>
    <row r="14" spans="1:11" ht="30" customHeight="1">
      <c r="A14" s="163"/>
      <c r="B14" s="155" t="s">
        <v>40</v>
      </c>
      <c r="C14" s="156">
        <v>1949</v>
      </c>
      <c r="D14" s="158">
        <v>92</v>
      </c>
      <c r="E14" s="158">
        <v>89</v>
      </c>
      <c r="F14" s="150">
        <f t="shared" si="0"/>
        <v>181</v>
      </c>
      <c r="G14" s="159">
        <f t="shared" si="1"/>
        <v>1</v>
      </c>
      <c r="H14" s="254">
        <v>1</v>
      </c>
      <c r="I14" s="205"/>
      <c r="J14" s="252"/>
      <c r="K14" s="248"/>
    </row>
    <row r="15" spans="1:11" ht="30" customHeight="1">
      <c r="A15" s="163" t="s">
        <v>116</v>
      </c>
      <c r="B15" s="155" t="s">
        <v>41</v>
      </c>
      <c r="C15" s="156">
        <v>1967</v>
      </c>
      <c r="D15" s="158">
        <v>90</v>
      </c>
      <c r="E15" s="158">
        <v>62</v>
      </c>
      <c r="F15" s="150">
        <f t="shared" si="0"/>
        <v>152</v>
      </c>
      <c r="G15" s="159">
        <f t="shared" si="1"/>
      </c>
      <c r="H15" s="254">
        <v>18</v>
      </c>
      <c r="I15" s="205">
        <f>SUM(F14:F16)</f>
        <v>484</v>
      </c>
      <c r="J15" s="252">
        <v>4</v>
      </c>
      <c r="K15" s="248"/>
    </row>
    <row r="16" spans="1:11" ht="30" customHeight="1">
      <c r="A16" s="168"/>
      <c r="B16" s="155" t="s">
        <v>42</v>
      </c>
      <c r="C16" s="156">
        <v>1963</v>
      </c>
      <c r="D16" s="158">
        <v>79</v>
      </c>
      <c r="E16" s="158">
        <v>72</v>
      </c>
      <c r="F16" s="150">
        <f t="shared" si="0"/>
        <v>151</v>
      </c>
      <c r="G16" s="159">
        <f t="shared" si="1"/>
      </c>
      <c r="H16" s="254">
        <v>19</v>
      </c>
      <c r="I16" s="209"/>
      <c r="J16" s="253"/>
      <c r="K16" s="248"/>
    </row>
    <row r="17" spans="1:11" ht="30" customHeight="1">
      <c r="A17" s="154"/>
      <c r="B17" s="155" t="s">
        <v>49</v>
      </c>
      <c r="C17" s="156">
        <v>1966</v>
      </c>
      <c r="D17" s="158">
        <v>85</v>
      </c>
      <c r="E17" s="158">
        <v>82</v>
      </c>
      <c r="F17" s="150">
        <f t="shared" si="0"/>
        <v>167</v>
      </c>
      <c r="G17" s="159">
        <f t="shared" si="1"/>
        <v>3</v>
      </c>
      <c r="H17" s="254">
        <v>9</v>
      </c>
      <c r="I17" s="201"/>
      <c r="J17" s="251"/>
      <c r="K17" s="248"/>
    </row>
    <row r="18" spans="1:11" ht="30" customHeight="1">
      <c r="A18" s="163" t="s">
        <v>117</v>
      </c>
      <c r="B18" s="155" t="s">
        <v>50</v>
      </c>
      <c r="C18" s="156">
        <v>1952</v>
      </c>
      <c r="D18" s="158">
        <v>71</v>
      </c>
      <c r="E18" s="158">
        <v>85</v>
      </c>
      <c r="F18" s="150">
        <f t="shared" si="0"/>
        <v>156</v>
      </c>
      <c r="G18" s="159">
        <f t="shared" si="1"/>
      </c>
      <c r="H18" s="254">
        <v>15</v>
      </c>
      <c r="I18" s="205">
        <f>SUM(F17:F20)</f>
        <v>667</v>
      </c>
      <c r="J18" s="252">
        <v>1</v>
      </c>
      <c r="K18" s="248"/>
    </row>
    <row r="19" spans="1:11" ht="30" customHeight="1">
      <c r="A19" s="163"/>
      <c r="B19" s="155" t="s">
        <v>48</v>
      </c>
      <c r="C19" s="156">
        <v>1973</v>
      </c>
      <c r="D19" s="158">
        <v>89</v>
      </c>
      <c r="E19" s="158">
        <v>84</v>
      </c>
      <c r="F19" s="150">
        <f t="shared" si="0"/>
        <v>173</v>
      </c>
      <c r="G19" s="159">
        <f t="shared" si="1"/>
        <v>2</v>
      </c>
      <c r="H19" s="254">
        <v>5</v>
      </c>
      <c r="I19" s="205"/>
      <c r="J19" s="252"/>
      <c r="K19" s="248"/>
    </row>
    <row r="20" spans="1:11" ht="30" customHeight="1">
      <c r="A20" s="168"/>
      <c r="B20" s="155" t="s">
        <v>53</v>
      </c>
      <c r="C20" s="156">
        <v>1969</v>
      </c>
      <c r="D20" s="158">
        <v>82</v>
      </c>
      <c r="E20" s="158">
        <v>89</v>
      </c>
      <c r="F20" s="150">
        <f t="shared" si="0"/>
        <v>171</v>
      </c>
      <c r="G20" s="159">
        <f t="shared" si="1"/>
        <v>2</v>
      </c>
      <c r="H20" s="254">
        <v>7</v>
      </c>
      <c r="I20" s="209"/>
      <c r="J20" s="253"/>
      <c r="K20" s="248"/>
    </row>
    <row r="21" spans="1:11" ht="30" customHeight="1">
      <c r="A21" s="163" t="s">
        <v>135</v>
      </c>
      <c r="B21" s="155" t="s">
        <v>68</v>
      </c>
      <c r="C21" s="156">
        <v>1943</v>
      </c>
      <c r="D21" s="158">
        <v>57</v>
      </c>
      <c r="E21" s="158">
        <v>63</v>
      </c>
      <c r="F21" s="150">
        <f t="shared" si="0"/>
        <v>120</v>
      </c>
      <c r="G21" s="159">
        <f t="shared" si="1"/>
      </c>
      <c r="H21" s="254">
        <v>23</v>
      </c>
      <c r="I21" s="201"/>
      <c r="J21" s="251"/>
      <c r="K21" s="248"/>
    </row>
    <row r="22" spans="1:11" ht="30" customHeight="1">
      <c r="A22" s="163"/>
      <c r="B22" s="155" t="s">
        <v>32</v>
      </c>
      <c r="C22" s="156">
        <v>1967</v>
      </c>
      <c r="D22" s="167">
        <v>89</v>
      </c>
      <c r="E22" s="167">
        <v>88</v>
      </c>
      <c r="F22" s="150">
        <f t="shared" si="0"/>
        <v>177</v>
      </c>
      <c r="G22" s="159">
        <f t="shared" si="1"/>
        <v>2</v>
      </c>
      <c r="H22" s="254">
        <v>2</v>
      </c>
      <c r="I22" s="205">
        <f>SUM(F21:F22)</f>
        <v>297</v>
      </c>
      <c r="J22" s="252">
        <v>5</v>
      </c>
      <c r="K22" s="248"/>
    </row>
    <row r="23" spans="1:11" ht="30" customHeight="1">
      <c r="A23" s="257" t="s">
        <v>147</v>
      </c>
      <c r="B23" s="155" t="s">
        <v>148</v>
      </c>
      <c r="C23" s="156">
        <v>1967</v>
      </c>
      <c r="D23" s="167">
        <v>70</v>
      </c>
      <c r="E23" s="167">
        <v>77</v>
      </c>
      <c r="F23" s="150">
        <f t="shared" si="0"/>
        <v>147</v>
      </c>
      <c r="G23" s="159">
        <f t="shared" si="1"/>
      </c>
      <c r="H23" s="179">
        <v>21</v>
      </c>
      <c r="I23" s="200"/>
      <c r="J23" s="251"/>
      <c r="K23" s="248"/>
    </row>
    <row r="24" spans="1:11" ht="30" customHeight="1">
      <c r="A24" s="257" t="s">
        <v>55</v>
      </c>
      <c r="B24" s="155" t="s">
        <v>26</v>
      </c>
      <c r="C24" s="156">
        <v>1962</v>
      </c>
      <c r="D24" s="167">
        <v>86</v>
      </c>
      <c r="E24" s="167">
        <v>86</v>
      </c>
      <c r="F24" s="150">
        <f>SUM(D24:E24)</f>
        <v>172</v>
      </c>
      <c r="G24" s="159">
        <f t="shared" si="1"/>
        <v>2</v>
      </c>
      <c r="H24" s="179">
        <v>6</v>
      </c>
      <c r="I24" s="204"/>
      <c r="J24" s="252"/>
      <c r="K24" s="248"/>
    </row>
    <row r="25" spans="1:11" ht="30" customHeight="1">
      <c r="A25" s="257" t="s">
        <v>13</v>
      </c>
      <c r="B25" s="155" t="s">
        <v>149</v>
      </c>
      <c r="C25" s="156">
        <v>1954</v>
      </c>
      <c r="D25" s="167">
        <v>86</v>
      </c>
      <c r="E25" s="167">
        <v>88</v>
      </c>
      <c r="F25" s="150">
        <f t="shared" si="0"/>
        <v>174</v>
      </c>
      <c r="G25" s="159">
        <f t="shared" si="1"/>
        <v>2</v>
      </c>
      <c r="H25" s="179">
        <v>4</v>
      </c>
      <c r="I25" s="204"/>
      <c r="J25" s="252"/>
      <c r="K25" s="248"/>
    </row>
    <row r="26" spans="1:11" ht="30" customHeight="1">
      <c r="A26" s="257" t="s">
        <v>13</v>
      </c>
      <c r="B26" s="155" t="s">
        <v>150</v>
      </c>
      <c r="C26" s="156">
        <v>1972</v>
      </c>
      <c r="D26" s="167">
        <v>42</v>
      </c>
      <c r="E26" s="167">
        <v>60</v>
      </c>
      <c r="F26" s="150">
        <f t="shared" si="0"/>
        <v>102</v>
      </c>
      <c r="G26" s="159">
        <f t="shared" si="1"/>
      </c>
      <c r="H26" s="179">
        <v>24</v>
      </c>
      <c r="I26" s="204"/>
      <c r="J26" s="252"/>
      <c r="K26" s="248"/>
    </row>
    <row r="27" spans="1:11" ht="30" customHeight="1">
      <c r="A27" s="257" t="s">
        <v>13</v>
      </c>
      <c r="B27" s="155" t="s">
        <v>151</v>
      </c>
      <c r="C27" s="156">
        <v>1977</v>
      </c>
      <c r="D27" s="167">
        <v>80</v>
      </c>
      <c r="E27" s="167">
        <v>81</v>
      </c>
      <c r="F27" s="150">
        <f t="shared" si="0"/>
        <v>161</v>
      </c>
      <c r="G27" s="159">
        <f t="shared" si="1"/>
        <v>3</v>
      </c>
      <c r="H27" s="179">
        <v>12</v>
      </c>
      <c r="I27" s="204"/>
      <c r="J27" s="252"/>
      <c r="K27" s="248"/>
    </row>
    <row r="28" spans="1:11" ht="30" customHeight="1">
      <c r="A28" s="257" t="s">
        <v>13</v>
      </c>
      <c r="B28" s="155" t="s">
        <v>152</v>
      </c>
      <c r="C28" s="156">
        <v>1969</v>
      </c>
      <c r="D28" s="167">
        <v>76</v>
      </c>
      <c r="E28" s="167">
        <v>81</v>
      </c>
      <c r="F28" s="150">
        <f t="shared" si="0"/>
        <v>157</v>
      </c>
      <c r="G28" s="159">
        <f t="shared" si="1"/>
      </c>
      <c r="H28" s="179">
        <v>14</v>
      </c>
      <c r="I28" s="208"/>
      <c r="J28" s="253"/>
      <c r="K28" s="248"/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9"/>
  <sheetViews>
    <sheetView workbookViewId="0" topLeftCell="A1">
      <selection activeCell="A1" sqref="A1"/>
    </sheetView>
  </sheetViews>
  <sheetFormatPr defaultColWidth="9.140625" defaultRowHeight="12.75"/>
  <cols>
    <col min="1" max="1" width="22.140625" style="0" customWidth="1"/>
    <col min="2" max="2" width="31.421875" style="0" customWidth="1"/>
    <col min="3" max="3" width="8.140625" style="0" customWidth="1"/>
    <col min="5" max="6" width="6.00390625" style="0" customWidth="1"/>
    <col min="7" max="7" width="7.57421875" style="0" customWidth="1"/>
    <col min="8" max="8" width="7.28125" style="0" customWidth="1"/>
    <col min="9" max="9" width="6.421875" style="0" customWidth="1"/>
    <col min="10" max="10" width="7.8515625" style="0" customWidth="1"/>
    <col min="11" max="11" width="7.57421875" style="0" customWidth="1"/>
    <col min="12" max="12" width="8.28125" style="0" customWidth="1"/>
  </cols>
  <sheetData>
    <row r="1" spans="2:9" ht="18">
      <c r="B1" s="142" t="s">
        <v>257</v>
      </c>
      <c r="H1" s="142"/>
      <c r="I1" s="142" t="s">
        <v>258</v>
      </c>
    </row>
    <row r="2" spans="1:11" ht="33.75">
      <c r="A2" s="144" t="s">
        <v>271</v>
      </c>
      <c r="B2" s="142"/>
      <c r="C2" s="142" t="s">
        <v>260</v>
      </c>
      <c r="D2" s="142"/>
      <c r="E2" s="142"/>
      <c r="F2" s="142"/>
      <c r="G2" s="146" t="s">
        <v>64</v>
      </c>
      <c r="H2" s="146" t="s">
        <v>65</v>
      </c>
      <c r="I2" s="146">
        <v>1</v>
      </c>
      <c r="J2" s="146">
        <v>2</v>
      </c>
      <c r="K2" s="146">
        <v>3</v>
      </c>
    </row>
    <row r="3" spans="7:11" ht="12.75">
      <c r="G3" s="147">
        <v>188</v>
      </c>
      <c r="H3" s="147">
        <v>185</v>
      </c>
      <c r="I3" s="147">
        <v>180</v>
      </c>
      <c r="J3" s="147">
        <v>170</v>
      </c>
      <c r="K3" s="147">
        <v>160</v>
      </c>
    </row>
    <row r="4" spans="1:12" ht="38.25">
      <c r="A4" s="148" t="s">
        <v>261</v>
      </c>
      <c r="B4" s="149" t="s">
        <v>262</v>
      </c>
      <c r="C4" s="150" t="s">
        <v>263</v>
      </c>
      <c r="D4" s="151" t="s">
        <v>264</v>
      </c>
      <c r="E4" s="150">
        <v>1</v>
      </c>
      <c r="F4" s="150">
        <v>2</v>
      </c>
      <c r="G4" s="150" t="s">
        <v>61</v>
      </c>
      <c r="H4" s="150" t="s">
        <v>268</v>
      </c>
      <c r="I4" s="196" t="s">
        <v>62</v>
      </c>
      <c r="J4" s="152" t="s">
        <v>269</v>
      </c>
      <c r="K4" s="152" t="s">
        <v>270</v>
      </c>
      <c r="L4" s="152" t="s">
        <v>264</v>
      </c>
    </row>
    <row r="5" spans="1:12" ht="30" customHeight="1">
      <c r="A5" s="197" t="s">
        <v>196</v>
      </c>
      <c r="B5" s="198" t="s">
        <v>41</v>
      </c>
      <c r="C5" s="199">
        <v>1960</v>
      </c>
      <c r="D5" s="199">
        <v>152</v>
      </c>
      <c r="E5" s="167">
        <v>90</v>
      </c>
      <c r="F5" s="167">
        <v>97</v>
      </c>
      <c r="G5" s="150">
        <f aca="true" t="shared" si="0" ref="G5:G24">SUM(E5:F5)</f>
        <v>187</v>
      </c>
      <c r="H5" s="150" t="str">
        <f>IF(G5&gt;=$G$3,$G$2,(IF(G5&gt;=$H$3,$H$2,IF(G5&gt;=$I$3,$I$2,IF(G5&gt;=$J$3,$J$2,IF(G5&gt;$K$3,$K$2,""))))))</f>
        <v>smk</v>
      </c>
      <c r="I5" s="179">
        <v>1</v>
      </c>
      <c r="J5" s="200"/>
      <c r="K5" s="201"/>
      <c r="L5" s="202"/>
    </row>
    <row r="6" spans="1:12" ht="30" customHeight="1">
      <c r="A6" s="203" t="s">
        <v>196</v>
      </c>
      <c r="B6" s="198" t="s">
        <v>43</v>
      </c>
      <c r="C6" s="199">
        <v>1967</v>
      </c>
      <c r="D6" s="199"/>
      <c r="E6" s="167">
        <v>92</v>
      </c>
      <c r="F6" s="167">
        <v>88</v>
      </c>
      <c r="G6" s="150">
        <f t="shared" si="0"/>
        <v>180</v>
      </c>
      <c r="H6" s="150">
        <f aca="true" t="shared" si="1" ref="H6:H29">IF(G6&gt;=$G$3,$G$2,(IF(G6&gt;=$H$3,$H$2,IF(G6&gt;=$I$3,$I$2,IF(G6&gt;=$J$3,$J$2,IF(G6&gt;$K$3,$K$2,""))))))</f>
        <v>1</v>
      </c>
      <c r="I6" s="179">
        <v>5</v>
      </c>
      <c r="J6" s="204">
        <f>SUM(G5:G8)</f>
        <v>651</v>
      </c>
      <c r="K6" s="205">
        <v>3</v>
      </c>
      <c r="L6" s="206">
        <v>484</v>
      </c>
    </row>
    <row r="7" spans="1:12" ht="30" customHeight="1">
      <c r="A7" s="203" t="s">
        <v>196</v>
      </c>
      <c r="B7" s="198" t="s">
        <v>40</v>
      </c>
      <c r="C7" s="199">
        <v>1963</v>
      </c>
      <c r="D7" s="199">
        <v>181</v>
      </c>
      <c r="E7" s="167">
        <v>87</v>
      </c>
      <c r="F7" s="167">
        <v>88</v>
      </c>
      <c r="G7" s="150">
        <f t="shared" si="0"/>
        <v>175</v>
      </c>
      <c r="H7" s="150">
        <f t="shared" si="1"/>
        <v>2</v>
      </c>
      <c r="I7" s="179">
        <v>6</v>
      </c>
      <c r="J7" s="204"/>
      <c r="K7" s="205"/>
      <c r="L7" s="206"/>
    </row>
    <row r="8" spans="1:12" ht="30" customHeight="1">
      <c r="A8" s="207" t="s">
        <v>196</v>
      </c>
      <c r="B8" s="198" t="s">
        <v>42</v>
      </c>
      <c r="C8" s="199">
        <v>1949</v>
      </c>
      <c r="D8" s="199">
        <v>151</v>
      </c>
      <c r="E8" s="167">
        <v>56</v>
      </c>
      <c r="F8" s="167">
        <v>53</v>
      </c>
      <c r="G8" s="150">
        <f t="shared" si="0"/>
        <v>109</v>
      </c>
      <c r="H8" s="150">
        <f t="shared" si="1"/>
      </c>
      <c r="I8" s="179">
        <v>20</v>
      </c>
      <c r="J8" s="208"/>
      <c r="K8" s="209"/>
      <c r="L8" s="210"/>
    </row>
    <row r="9" spans="1:12" ht="30" customHeight="1">
      <c r="A9" s="197" t="s">
        <v>117</v>
      </c>
      <c r="B9" s="211" t="s">
        <v>48</v>
      </c>
      <c r="C9" s="21">
        <v>1973</v>
      </c>
      <c r="D9" s="21">
        <v>173</v>
      </c>
      <c r="E9" s="167">
        <v>84</v>
      </c>
      <c r="F9" s="167">
        <v>89</v>
      </c>
      <c r="G9" s="150">
        <f t="shared" si="0"/>
        <v>173</v>
      </c>
      <c r="H9" s="150">
        <f t="shared" si="1"/>
        <v>2</v>
      </c>
      <c r="I9" s="179">
        <v>8</v>
      </c>
      <c r="J9" s="200"/>
      <c r="K9" s="201"/>
      <c r="L9" s="202"/>
    </row>
    <row r="10" spans="1:12" ht="30" customHeight="1">
      <c r="A10" s="203" t="s">
        <v>117</v>
      </c>
      <c r="B10" s="211" t="s">
        <v>49</v>
      </c>
      <c r="C10" s="21">
        <v>1966</v>
      </c>
      <c r="D10" s="21">
        <v>167</v>
      </c>
      <c r="E10" s="167">
        <v>87</v>
      </c>
      <c r="F10" s="167">
        <v>82</v>
      </c>
      <c r="G10" s="150">
        <f t="shared" si="0"/>
        <v>169</v>
      </c>
      <c r="H10" s="150">
        <f t="shared" si="1"/>
        <v>3</v>
      </c>
      <c r="I10" s="179">
        <v>11</v>
      </c>
      <c r="J10" s="204">
        <f>SUM(G9:G12)</f>
        <v>665</v>
      </c>
      <c r="K10" s="205">
        <v>2</v>
      </c>
      <c r="L10" s="206">
        <v>667</v>
      </c>
    </row>
    <row r="11" spans="1:12" ht="30" customHeight="1">
      <c r="A11" s="203" t="s">
        <v>117</v>
      </c>
      <c r="B11" s="211" t="s">
        <v>50</v>
      </c>
      <c r="C11" s="21">
        <v>1952</v>
      </c>
      <c r="D11" s="21">
        <v>156</v>
      </c>
      <c r="E11" s="167">
        <v>80</v>
      </c>
      <c r="F11" s="167">
        <v>82</v>
      </c>
      <c r="G11" s="150">
        <f t="shared" si="0"/>
        <v>162</v>
      </c>
      <c r="H11" s="150">
        <f t="shared" si="1"/>
        <v>3</v>
      </c>
      <c r="I11" s="179">
        <v>14</v>
      </c>
      <c r="J11" s="204"/>
      <c r="K11" s="205"/>
      <c r="L11" s="206"/>
    </row>
    <row r="12" spans="1:12" ht="30" customHeight="1">
      <c r="A12" s="207" t="s">
        <v>117</v>
      </c>
      <c r="B12" s="211" t="s">
        <v>53</v>
      </c>
      <c r="C12" s="21">
        <v>1969</v>
      </c>
      <c r="D12" s="21">
        <v>171</v>
      </c>
      <c r="E12" s="167">
        <v>77</v>
      </c>
      <c r="F12" s="167">
        <v>84</v>
      </c>
      <c r="G12" s="150">
        <f t="shared" si="0"/>
        <v>161</v>
      </c>
      <c r="H12" s="150">
        <f t="shared" si="1"/>
        <v>3</v>
      </c>
      <c r="I12" s="179">
        <v>15</v>
      </c>
      <c r="J12" s="204"/>
      <c r="K12" s="205"/>
      <c r="L12" s="206"/>
    </row>
    <row r="13" spans="1:12" ht="30" customHeight="1">
      <c r="A13" s="197" t="s">
        <v>197</v>
      </c>
      <c r="B13" s="198" t="s">
        <v>34</v>
      </c>
      <c r="C13" s="212">
        <v>1968</v>
      </c>
      <c r="D13" s="212"/>
      <c r="E13" s="167">
        <v>84</v>
      </c>
      <c r="F13" s="167">
        <v>86</v>
      </c>
      <c r="G13" s="150">
        <f t="shared" si="0"/>
        <v>170</v>
      </c>
      <c r="H13" s="150">
        <f t="shared" si="1"/>
        <v>2</v>
      </c>
      <c r="I13" s="179">
        <v>10</v>
      </c>
      <c r="J13" s="200"/>
      <c r="K13" s="201"/>
      <c r="L13" s="202"/>
    </row>
    <row r="14" spans="1:12" ht="30" customHeight="1">
      <c r="A14" s="203" t="s">
        <v>197</v>
      </c>
      <c r="B14" s="198" t="s">
        <v>38</v>
      </c>
      <c r="C14" s="212">
        <v>1958</v>
      </c>
      <c r="D14" s="212">
        <v>150</v>
      </c>
      <c r="E14" s="167">
        <v>67</v>
      </c>
      <c r="F14" s="167">
        <v>82</v>
      </c>
      <c r="G14" s="150">
        <f t="shared" si="0"/>
        <v>149</v>
      </c>
      <c r="H14" s="150">
        <f t="shared" si="1"/>
      </c>
      <c r="I14" s="179">
        <v>16</v>
      </c>
      <c r="J14" s="204">
        <f>SUM(G13:G16)</f>
        <v>607</v>
      </c>
      <c r="K14" s="205">
        <v>4</v>
      </c>
      <c r="L14" s="206">
        <v>649</v>
      </c>
    </row>
    <row r="15" spans="1:12" ht="30" customHeight="1">
      <c r="A15" s="203" t="s">
        <v>197</v>
      </c>
      <c r="B15" s="198" t="s">
        <v>36</v>
      </c>
      <c r="C15" s="212">
        <v>1956</v>
      </c>
      <c r="D15" s="212">
        <v>168</v>
      </c>
      <c r="E15" s="167">
        <v>78</v>
      </c>
      <c r="F15" s="167">
        <v>68</v>
      </c>
      <c r="G15" s="150">
        <f t="shared" si="0"/>
        <v>146</v>
      </c>
      <c r="H15" s="150">
        <f t="shared" si="1"/>
      </c>
      <c r="I15" s="179">
        <v>17</v>
      </c>
      <c r="J15" s="204"/>
      <c r="K15" s="205"/>
      <c r="L15" s="206"/>
    </row>
    <row r="16" spans="1:12" ht="30" customHeight="1">
      <c r="A16" s="213" t="s">
        <v>197</v>
      </c>
      <c r="B16" s="214" t="s">
        <v>25</v>
      </c>
      <c r="C16" s="215">
        <v>1961</v>
      </c>
      <c r="D16" s="215">
        <v>177</v>
      </c>
      <c r="E16" s="167">
        <v>70</v>
      </c>
      <c r="F16" s="167">
        <v>72</v>
      </c>
      <c r="G16" s="150">
        <f t="shared" si="0"/>
        <v>142</v>
      </c>
      <c r="H16" s="150">
        <f t="shared" si="1"/>
      </c>
      <c r="I16" s="179">
        <v>18</v>
      </c>
      <c r="J16" s="204"/>
      <c r="K16" s="205"/>
      <c r="L16" s="206"/>
    </row>
    <row r="17" spans="1:12" ht="30" customHeight="1">
      <c r="A17" s="213" t="s">
        <v>197</v>
      </c>
      <c r="B17" s="211" t="s">
        <v>24</v>
      </c>
      <c r="C17" s="21">
        <v>1951</v>
      </c>
      <c r="D17" s="21">
        <v>126</v>
      </c>
      <c r="E17" s="167">
        <v>67</v>
      </c>
      <c r="F17" s="167">
        <v>69</v>
      </c>
      <c r="G17" s="150">
        <f t="shared" si="0"/>
        <v>136</v>
      </c>
      <c r="H17" s="150">
        <f t="shared" si="1"/>
      </c>
      <c r="I17" s="179">
        <v>19</v>
      </c>
      <c r="J17" s="204"/>
      <c r="K17" s="205"/>
      <c r="L17" s="206"/>
    </row>
    <row r="18" spans="1:12" ht="30" customHeight="1">
      <c r="A18" s="207" t="s">
        <v>197</v>
      </c>
      <c r="B18" s="198" t="s">
        <v>37</v>
      </c>
      <c r="C18" s="212">
        <v>1943</v>
      </c>
      <c r="D18" s="212">
        <v>154</v>
      </c>
      <c r="E18" s="167"/>
      <c r="F18" s="167"/>
      <c r="G18" s="150">
        <f t="shared" si="0"/>
        <v>0</v>
      </c>
      <c r="H18" s="150">
        <f t="shared" si="1"/>
      </c>
      <c r="I18" s="179"/>
      <c r="J18" s="208"/>
      <c r="K18" s="209"/>
      <c r="L18" s="210"/>
    </row>
    <row r="19" spans="1:12" ht="30" customHeight="1">
      <c r="A19" s="20" t="s">
        <v>147</v>
      </c>
      <c r="B19" s="211" t="s">
        <v>148</v>
      </c>
      <c r="C19" s="21">
        <v>1967</v>
      </c>
      <c r="D19" s="21">
        <v>147</v>
      </c>
      <c r="E19" s="167"/>
      <c r="F19" s="167"/>
      <c r="G19" s="150">
        <f t="shared" si="0"/>
        <v>0</v>
      </c>
      <c r="H19" s="150">
        <f t="shared" si="1"/>
      </c>
      <c r="I19" s="179"/>
      <c r="J19" s="216"/>
      <c r="K19" s="216"/>
      <c r="L19" s="217"/>
    </row>
    <row r="20" spans="1:12" ht="30" customHeight="1">
      <c r="A20" s="20" t="s">
        <v>55</v>
      </c>
      <c r="B20" s="211" t="s">
        <v>26</v>
      </c>
      <c r="C20" s="21">
        <v>1962</v>
      </c>
      <c r="D20" s="21">
        <v>172</v>
      </c>
      <c r="E20" s="167">
        <v>90</v>
      </c>
      <c r="F20" s="167">
        <v>94</v>
      </c>
      <c r="G20" s="150">
        <f t="shared" si="0"/>
        <v>184</v>
      </c>
      <c r="H20" s="150">
        <f t="shared" si="1"/>
        <v>1</v>
      </c>
      <c r="I20" s="179">
        <v>3</v>
      </c>
      <c r="J20" s="216"/>
      <c r="K20" s="216"/>
      <c r="L20" s="217"/>
    </row>
    <row r="21" spans="1:12" ht="30" customHeight="1">
      <c r="A21" s="218" t="s">
        <v>13</v>
      </c>
      <c r="B21" s="219" t="s">
        <v>32</v>
      </c>
      <c r="C21" s="220">
        <v>1967</v>
      </c>
      <c r="D21" s="221">
        <v>177</v>
      </c>
      <c r="E21" s="167">
        <v>90</v>
      </c>
      <c r="F21" s="167">
        <v>95</v>
      </c>
      <c r="G21" s="150">
        <f t="shared" si="0"/>
        <v>185</v>
      </c>
      <c r="H21" s="150" t="str">
        <f t="shared" si="1"/>
        <v>smk</v>
      </c>
      <c r="I21" s="179">
        <v>2</v>
      </c>
      <c r="J21" s="216"/>
      <c r="K21" s="216"/>
      <c r="L21" s="217"/>
    </row>
    <row r="22" spans="1:12" ht="30" customHeight="1">
      <c r="A22" s="20" t="s">
        <v>13</v>
      </c>
      <c r="B22" s="211" t="s">
        <v>15</v>
      </c>
      <c r="C22" s="21">
        <v>1954</v>
      </c>
      <c r="D22" s="21">
        <v>174</v>
      </c>
      <c r="E22" s="167">
        <v>84</v>
      </c>
      <c r="F22" s="167">
        <v>79</v>
      </c>
      <c r="G22" s="150">
        <f t="shared" si="0"/>
        <v>163</v>
      </c>
      <c r="H22" s="150">
        <f t="shared" si="1"/>
        <v>3</v>
      </c>
      <c r="I22" s="179">
        <v>13</v>
      </c>
      <c r="J22" s="216"/>
      <c r="K22" s="216"/>
      <c r="L22" s="217"/>
    </row>
    <row r="23" spans="1:12" ht="30" customHeight="1">
      <c r="A23" s="20" t="s">
        <v>13</v>
      </c>
      <c r="B23" s="211" t="s">
        <v>151</v>
      </c>
      <c r="C23" s="21">
        <v>1977</v>
      </c>
      <c r="D23" s="156">
        <v>161</v>
      </c>
      <c r="E23" s="167"/>
      <c r="F23" s="167"/>
      <c r="G23" s="150">
        <f t="shared" si="0"/>
        <v>0</v>
      </c>
      <c r="H23" s="150">
        <f t="shared" si="1"/>
      </c>
      <c r="I23" s="179"/>
      <c r="J23" s="216"/>
      <c r="K23" s="216"/>
      <c r="L23" s="217"/>
    </row>
    <row r="24" spans="1:12" ht="30" customHeight="1">
      <c r="A24" s="20" t="s">
        <v>13</v>
      </c>
      <c r="B24" s="211" t="s">
        <v>152</v>
      </c>
      <c r="C24" s="21">
        <v>1969</v>
      </c>
      <c r="D24" s="156">
        <v>157</v>
      </c>
      <c r="E24" s="167"/>
      <c r="F24" s="167"/>
      <c r="G24" s="150">
        <f t="shared" si="0"/>
        <v>0</v>
      </c>
      <c r="H24" s="150">
        <f t="shared" si="1"/>
      </c>
      <c r="I24" s="179"/>
      <c r="J24" s="216"/>
      <c r="K24" s="216"/>
      <c r="L24" s="217"/>
    </row>
    <row r="25" spans="1:12" ht="30" customHeight="1">
      <c r="A25" s="20" t="s">
        <v>13</v>
      </c>
      <c r="B25" s="211" t="s">
        <v>68</v>
      </c>
      <c r="C25" s="21">
        <v>1943</v>
      </c>
      <c r="D25" s="156">
        <v>120</v>
      </c>
      <c r="E25" s="167"/>
      <c r="F25" s="167"/>
      <c r="G25" s="150"/>
      <c r="H25" s="150">
        <f t="shared" si="1"/>
      </c>
      <c r="I25" s="179"/>
      <c r="J25" s="216"/>
      <c r="K25" s="216"/>
      <c r="L25" s="217"/>
    </row>
    <row r="26" spans="1:12" ht="30" customHeight="1">
      <c r="A26" s="222" t="s">
        <v>8</v>
      </c>
      <c r="B26" s="198" t="s">
        <v>198</v>
      </c>
      <c r="C26" s="212">
        <v>1967</v>
      </c>
      <c r="D26" s="212"/>
      <c r="E26" s="167">
        <v>86</v>
      </c>
      <c r="F26" s="167">
        <v>94</v>
      </c>
      <c r="G26" s="150">
        <f>SUM(E26:F26)</f>
        <v>180</v>
      </c>
      <c r="H26" s="150">
        <f t="shared" si="1"/>
        <v>1</v>
      </c>
      <c r="I26" s="179">
        <v>4</v>
      </c>
      <c r="J26" s="204"/>
      <c r="K26" s="205"/>
      <c r="L26" s="206"/>
    </row>
    <row r="27" spans="1:12" ht="30" customHeight="1">
      <c r="A27" s="213" t="s">
        <v>8</v>
      </c>
      <c r="B27" s="198" t="s">
        <v>10</v>
      </c>
      <c r="C27" s="212">
        <v>1954</v>
      </c>
      <c r="D27" s="212">
        <v>159</v>
      </c>
      <c r="E27" s="167">
        <v>91</v>
      </c>
      <c r="F27" s="167">
        <v>84</v>
      </c>
      <c r="G27" s="150">
        <f>SUM(E27:F27)</f>
        <v>175</v>
      </c>
      <c r="H27" s="150">
        <f t="shared" si="1"/>
        <v>2</v>
      </c>
      <c r="I27" s="179">
        <v>7</v>
      </c>
      <c r="J27" s="204">
        <f>SUM(G26:G29)</f>
        <v>695</v>
      </c>
      <c r="K27" s="205">
        <v>1</v>
      </c>
      <c r="L27" s="206">
        <v>641</v>
      </c>
    </row>
    <row r="28" spans="1:12" ht="30" customHeight="1">
      <c r="A28" s="213" t="s">
        <v>8</v>
      </c>
      <c r="B28" s="198" t="s">
        <v>96</v>
      </c>
      <c r="C28" s="212">
        <v>1968</v>
      </c>
      <c r="D28" s="212"/>
      <c r="E28" s="167">
        <v>84</v>
      </c>
      <c r="F28" s="167">
        <v>88</v>
      </c>
      <c r="G28" s="150">
        <f>SUM(E28:F28)</f>
        <v>172</v>
      </c>
      <c r="H28" s="150">
        <f t="shared" si="1"/>
        <v>2</v>
      </c>
      <c r="I28" s="179">
        <v>9</v>
      </c>
      <c r="J28" s="204"/>
      <c r="K28" s="205"/>
      <c r="L28" s="206"/>
    </row>
    <row r="29" spans="1:12" ht="30" customHeight="1">
      <c r="A29" s="223" t="s">
        <v>8</v>
      </c>
      <c r="B29" s="198" t="s">
        <v>88</v>
      </c>
      <c r="C29" s="212">
        <v>1965</v>
      </c>
      <c r="D29" s="212">
        <v>163</v>
      </c>
      <c r="E29" s="167">
        <v>84</v>
      </c>
      <c r="F29" s="167">
        <v>84</v>
      </c>
      <c r="G29" s="150">
        <f>SUM(E29:F29)</f>
        <v>168</v>
      </c>
      <c r="H29" s="150">
        <f t="shared" si="1"/>
        <v>3</v>
      </c>
      <c r="I29" s="179">
        <v>12</v>
      </c>
      <c r="J29" s="208"/>
      <c r="K29" s="209"/>
      <c r="L29" s="210"/>
    </row>
  </sheetData>
  <printOptions horizontalCentered="1"/>
  <pageMargins left="0.7480314960629921" right="0.75" top="0.5905511811023623" bottom="0.3937007874015748" header="0.5118110236220472" footer="0.5118110236220472"/>
  <pageSetup horizontalDpi="600" verticalDpi="600" orientation="portrait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35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140625" style="0" customWidth="1"/>
    <col min="2" max="2" width="31.421875" style="0" customWidth="1"/>
    <col min="3" max="3" width="6.57421875" style="0" customWidth="1"/>
    <col min="4" max="5" width="6.28125" style="0" customWidth="1"/>
    <col min="6" max="7" width="6.8515625" style="0" customWidth="1"/>
    <col min="8" max="8" width="7.8515625" style="0" customWidth="1"/>
    <col min="9" max="9" width="7.28125" style="0" customWidth="1"/>
    <col min="10" max="10" width="6.421875" style="0" customWidth="1"/>
    <col min="11" max="11" width="7.8515625" style="0" customWidth="1"/>
    <col min="12" max="12" width="7.140625" style="0" customWidth="1"/>
    <col min="13" max="14" width="8.8515625" style="0" customWidth="1"/>
    <col min="15" max="15" width="8.7109375" style="0" customWidth="1"/>
    <col min="17" max="17" width="8.421875" style="0" customWidth="1"/>
  </cols>
  <sheetData>
    <row r="1" spans="2:11" ht="23.25">
      <c r="B1" s="309" t="s">
        <v>257</v>
      </c>
      <c r="C1" s="310"/>
      <c r="D1" s="310"/>
      <c r="E1" s="310"/>
      <c r="F1" s="310"/>
      <c r="G1" s="310"/>
      <c r="H1" s="310"/>
      <c r="I1" s="309"/>
      <c r="J1" s="309" t="s">
        <v>294</v>
      </c>
      <c r="K1" s="310"/>
    </row>
    <row r="2" spans="1:12" ht="33.75">
      <c r="A2" s="144" t="s">
        <v>271</v>
      </c>
      <c r="B2" s="142"/>
      <c r="C2" s="142" t="s">
        <v>295</v>
      </c>
      <c r="D2" s="142"/>
      <c r="E2" s="142"/>
      <c r="F2" s="142"/>
      <c r="G2" s="142"/>
      <c r="H2" s="146" t="s">
        <v>64</v>
      </c>
      <c r="I2" s="146" t="s">
        <v>65</v>
      </c>
      <c r="J2" s="146">
        <v>1</v>
      </c>
      <c r="K2" s="146">
        <v>2</v>
      </c>
      <c r="L2" s="146">
        <v>3</v>
      </c>
    </row>
    <row r="3" spans="8:12" ht="12.75">
      <c r="H3" s="147">
        <v>188</v>
      </c>
      <c r="I3" s="147">
        <v>185</v>
      </c>
      <c r="J3" s="147">
        <v>180</v>
      </c>
      <c r="K3" s="147">
        <v>170</v>
      </c>
      <c r="L3" s="147">
        <v>160</v>
      </c>
    </row>
    <row r="4" spans="1:17" ht="69.75" customHeight="1">
      <c r="A4" s="148" t="s">
        <v>261</v>
      </c>
      <c r="B4" s="149" t="s">
        <v>262</v>
      </c>
      <c r="C4" s="151" t="s">
        <v>302</v>
      </c>
      <c r="D4" s="151" t="s">
        <v>264</v>
      </c>
      <c r="E4" s="151" t="s">
        <v>296</v>
      </c>
      <c r="F4" s="150">
        <v>1</v>
      </c>
      <c r="G4" s="150">
        <v>2</v>
      </c>
      <c r="H4" s="150" t="s">
        <v>61</v>
      </c>
      <c r="I4" s="150" t="s">
        <v>268</v>
      </c>
      <c r="J4" s="196" t="s">
        <v>62</v>
      </c>
      <c r="K4" s="152" t="s">
        <v>269</v>
      </c>
      <c r="L4" s="152" t="s">
        <v>270</v>
      </c>
      <c r="M4" s="152" t="s">
        <v>298</v>
      </c>
      <c r="N4" s="152" t="s">
        <v>299</v>
      </c>
      <c r="O4" s="152" t="s">
        <v>300</v>
      </c>
      <c r="P4" s="152" t="s">
        <v>297</v>
      </c>
      <c r="Q4" s="151" t="s">
        <v>301</v>
      </c>
    </row>
    <row r="5" spans="1:17" ht="36" customHeight="1">
      <c r="A5" s="197" t="s">
        <v>8</v>
      </c>
      <c r="B5" s="198" t="s">
        <v>198</v>
      </c>
      <c r="C5" s="212">
        <v>1967</v>
      </c>
      <c r="D5" s="306">
        <v>0</v>
      </c>
      <c r="E5" s="306">
        <v>180</v>
      </c>
      <c r="F5" s="167">
        <v>90</v>
      </c>
      <c r="G5" s="167">
        <v>90</v>
      </c>
      <c r="H5" s="311">
        <f aca="true" t="shared" si="0" ref="H5:H35">SUM(F5:G5)</f>
        <v>180</v>
      </c>
      <c r="I5" s="150">
        <f>IF(H5&gt;=$H$3,$H$2,(IF(H5&gt;=$I$3,$I$2,IF(H5&gt;=$J$3,$J$2,IF(H5&gt;=$K$3,$K$2,IF(H5&gt;$L$3,$L$2,""))))))</f>
        <v>1</v>
      </c>
      <c r="J5" s="179">
        <v>4</v>
      </c>
      <c r="K5" s="200"/>
      <c r="L5" s="201"/>
      <c r="M5" s="400"/>
      <c r="N5" s="161"/>
      <c r="O5" s="308"/>
      <c r="P5" s="279">
        <f aca="true" t="shared" si="1" ref="P5:P35">D5+E5+H5-MIN(D5,E5,H5)</f>
        <v>360</v>
      </c>
      <c r="Q5" s="217">
        <v>4</v>
      </c>
    </row>
    <row r="6" spans="1:17" ht="36" customHeight="1">
      <c r="A6" s="203" t="s">
        <v>8</v>
      </c>
      <c r="B6" s="198" t="s">
        <v>88</v>
      </c>
      <c r="C6" s="212">
        <v>1965</v>
      </c>
      <c r="D6" s="306">
        <v>163</v>
      </c>
      <c r="E6" s="306">
        <v>168</v>
      </c>
      <c r="F6" s="167">
        <v>89</v>
      </c>
      <c r="G6" s="167">
        <v>86</v>
      </c>
      <c r="H6" s="311">
        <f t="shared" si="0"/>
        <v>175</v>
      </c>
      <c r="I6" s="150">
        <f aca="true" t="shared" si="2" ref="I6:I35">IF(H6&gt;=$H$3,$H$2,(IF(H6&gt;=$I$3,$I$2,IF(H6&gt;=$J$3,$J$2,IF(H6&gt;=$K$3,$K$2,IF(H6&gt;$L$3,$L$2,""))))))</f>
        <v>2</v>
      </c>
      <c r="J6" s="179">
        <v>6</v>
      </c>
      <c r="K6" s="204"/>
      <c r="L6" s="205"/>
      <c r="M6" s="315"/>
      <c r="N6" s="165"/>
      <c r="O6" s="308"/>
      <c r="P6" s="279">
        <f t="shared" si="1"/>
        <v>343</v>
      </c>
      <c r="Q6" s="217">
        <v>9</v>
      </c>
    </row>
    <row r="7" spans="1:17" ht="36" customHeight="1">
      <c r="A7" s="203" t="s">
        <v>8</v>
      </c>
      <c r="B7" s="198" t="s">
        <v>96</v>
      </c>
      <c r="C7" s="212">
        <v>1968</v>
      </c>
      <c r="D7" s="306">
        <v>0</v>
      </c>
      <c r="E7" s="306">
        <v>172</v>
      </c>
      <c r="F7" s="167">
        <v>86</v>
      </c>
      <c r="G7" s="167">
        <v>87</v>
      </c>
      <c r="H7" s="311">
        <f t="shared" si="0"/>
        <v>173</v>
      </c>
      <c r="I7" s="150">
        <f t="shared" si="2"/>
        <v>2</v>
      </c>
      <c r="J7" s="179">
        <v>7</v>
      </c>
      <c r="K7" s="204"/>
      <c r="L7" s="205"/>
      <c r="M7" s="315"/>
      <c r="N7" s="165"/>
      <c r="O7" s="308"/>
      <c r="P7" s="279">
        <f t="shared" si="1"/>
        <v>345</v>
      </c>
      <c r="Q7" s="217">
        <v>8</v>
      </c>
    </row>
    <row r="8" spans="1:17" ht="36" customHeight="1">
      <c r="A8" s="203" t="s">
        <v>8</v>
      </c>
      <c r="B8" s="198" t="s">
        <v>10</v>
      </c>
      <c r="C8" s="212">
        <v>1954</v>
      </c>
      <c r="D8" s="306">
        <v>159</v>
      </c>
      <c r="E8" s="306">
        <v>175</v>
      </c>
      <c r="F8" s="167">
        <v>65</v>
      </c>
      <c r="G8" s="167">
        <v>94</v>
      </c>
      <c r="H8" s="311">
        <f t="shared" si="0"/>
        <v>159</v>
      </c>
      <c r="I8" s="150">
        <f t="shared" si="2"/>
      </c>
      <c r="J8" s="179">
        <v>15</v>
      </c>
      <c r="K8" s="204">
        <f>SUM(H5:H8)</f>
        <v>687</v>
      </c>
      <c r="L8" s="205"/>
      <c r="M8" s="315">
        <v>641</v>
      </c>
      <c r="N8" s="165">
        <v>695</v>
      </c>
      <c r="O8" s="308">
        <f>MAX(K8,M8,N8)</f>
        <v>695</v>
      </c>
      <c r="P8" s="279">
        <f t="shared" si="1"/>
        <v>334</v>
      </c>
      <c r="Q8" s="217">
        <v>14</v>
      </c>
    </row>
    <row r="9" spans="1:17" ht="36" customHeight="1">
      <c r="A9" s="203" t="s">
        <v>8</v>
      </c>
      <c r="B9" s="198" t="s">
        <v>11</v>
      </c>
      <c r="C9" s="212">
        <v>1955</v>
      </c>
      <c r="D9" s="306">
        <v>154</v>
      </c>
      <c r="E9" s="306">
        <v>0</v>
      </c>
      <c r="F9" s="167">
        <v>76</v>
      </c>
      <c r="G9" s="167">
        <v>80</v>
      </c>
      <c r="H9" s="311">
        <f t="shared" si="0"/>
        <v>156</v>
      </c>
      <c r="I9" s="150">
        <f t="shared" si="2"/>
      </c>
      <c r="J9" s="179">
        <v>18</v>
      </c>
      <c r="K9" s="204"/>
      <c r="L9" s="205"/>
      <c r="M9" s="315"/>
      <c r="N9" s="165"/>
      <c r="O9" s="406">
        <v>1</v>
      </c>
      <c r="P9" s="279">
        <f t="shared" si="1"/>
        <v>310</v>
      </c>
      <c r="Q9" s="217">
        <v>19</v>
      </c>
    </row>
    <row r="10" spans="1:17" ht="36" customHeight="1">
      <c r="A10" s="207" t="s">
        <v>8</v>
      </c>
      <c r="B10" s="198" t="s">
        <v>122</v>
      </c>
      <c r="C10" s="212">
        <v>1962</v>
      </c>
      <c r="D10" s="306">
        <v>165</v>
      </c>
      <c r="E10" s="306">
        <v>0</v>
      </c>
      <c r="F10" s="167"/>
      <c r="G10" s="167"/>
      <c r="H10" s="311">
        <f t="shared" si="0"/>
        <v>0</v>
      </c>
      <c r="I10" s="150">
        <f t="shared" si="2"/>
      </c>
      <c r="J10" s="179"/>
      <c r="K10" s="208"/>
      <c r="L10" s="209"/>
      <c r="M10" s="399"/>
      <c r="N10" s="169"/>
      <c r="O10" s="308"/>
      <c r="P10" s="279">
        <f t="shared" si="1"/>
        <v>165</v>
      </c>
      <c r="Q10" s="217">
        <v>26</v>
      </c>
    </row>
    <row r="11" spans="1:17" ht="36" customHeight="1">
      <c r="A11" s="197" t="s">
        <v>55</v>
      </c>
      <c r="B11" s="410" t="s">
        <v>26</v>
      </c>
      <c r="C11" s="21">
        <v>1962</v>
      </c>
      <c r="D11" s="304">
        <v>172</v>
      </c>
      <c r="E11" s="304">
        <v>184</v>
      </c>
      <c r="F11" s="167">
        <v>90</v>
      </c>
      <c r="G11" s="167">
        <v>94</v>
      </c>
      <c r="H11" s="311">
        <f t="shared" si="0"/>
        <v>184</v>
      </c>
      <c r="I11" s="150">
        <f t="shared" si="2"/>
        <v>1</v>
      </c>
      <c r="J11" s="179">
        <v>3</v>
      </c>
      <c r="K11" s="200">
        <f>SUM(H11:H12)</f>
        <v>368</v>
      </c>
      <c r="L11" s="201"/>
      <c r="M11" s="400"/>
      <c r="N11" s="161"/>
      <c r="O11" s="308">
        <f>MAX(K11,M11,N11)</f>
        <v>368</v>
      </c>
      <c r="P11" s="279">
        <f t="shared" si="1"/>
        <v>368</v>
      </c>
      <c r="Q11" s="217">
        <v>2</v>
      </c>
    </row>
    <row r="12" spans="1:17" ht="36" customHeight="1">
      <c r="A12" s="207" t="s">
        <v>55</v>
      </c>
      <c r="B12" s="211" t="s">
        <v>56</v>
      </c>
      <c r="C12" s="21">
        <v>1975</v>
      </c>
      <c r="D12" s="304">
        <v>0</v>
      </c>
      <c r="E12" s="304">
        <v>0</v>
      </c>
      <c r="F12" s="167">
        <v>88</v>
      </c>
      <c r="G12" s="167">
        <v>96</v>
      </c>
      <c r="H12" s="311">
        <f t="shared" si="0"/>
        <v>184</v>
      </c>
      <c r="I12" s="150">
        <f t="shared" si="2"/>
        <v>1</v>
      </c>
      <c r="J12" s="179">
        <v>2</v>
      </c>
      <c r="K12" s="208"/>
      <c r="L12" s="209"/>
      <c r="M12" s="399"/>
      <c r="N12" s="169"/>
      <c r="O12" s="308"/>
      <c r="P12" s="279">
        <f t="shared" si="1"/>
        <v>184</v>
      </c>
      <c r="Q12" s="217">
        <v>25</v>
      </c>
    </row>
    <row r="13" spans="1:17" ht="36" customHeight="1">
      <c r="A13" s="222" t="s">
        <v>327</v>
      </c>
      <c r="B13" s="211" t="s">
        <v>316</v>
      </c>
      <c r="C13" s="21">
        <v>1977</v>
      </c>
      <c r="D13" s="304">
        <v>0</v>
      </c>
      <c r="E13" s="304">
        <v>0</v>
      </c>
      <c r="F13" s="167">
        <v>5</v>
      </c>
      <c r="G13" s="167">
        <v>13</v>
      </c>
      <c r="H13" s="311">
        <f t="shared" si="0"/>
        <v>18</v>
      </c>
      <c r="I13" s="150">
        <f t="shared" si="2"/>
      </c>
      <c r="J13" s="179">
        <v>26</v>
      </c>
      <c r="K13" s="200"/>
      <c r="L13" s="201"/>
      <c r="M13" s="400"/>
      <c r="N13" s="161"/>
      <c r="O13" s="308"/>
      <c r="P13" s="279">
        <f t="shared" si="1"/>
        <v>18</v>
      </c>
      <c r="Q13" s="217">
        <v>31</v>
      </c>
    </row>
    <row r="14" spans="1:17" ht="36" customHeight="1">
      <c r="A14" s="207" t="s">
        <v>327</v>
      </c>
      <c r="B14" s="211" t="s">
        <v>148</v>
      </c>
      <c r="C14" s="21">
        <v>1967</v>
      </c>
      <c r="D14" s="304">
        <v>147</v>
      </c>
      <c r="E14" s="304">
        <v>0</v>
      </c>
      <c r="F14" s="167"/>
      <c r="G14" s="167"/>
      <c r="H14" s="311">
        <f t="shared" si="0"/>
        <v>0</v>
      </c>
      <c r="I14" s="150">
        <f t="shared" si="2"/>
      </c>
      <c r="J14" s="179"/>
      <c r="K14" s="208"/>
      <c r="L14" s="209"/>
      <c r="M14" s="399"/>
      <c r="N14" s="169"/>
      <c r="O14" s="308"/>
      <c r="P14" s="279">
        <f t="shared" si="1"/>
        <v>147</v>
      </c>
      <c r="Q14" s="217">
        <v>28</v>
      </c>
    </row>
    <row r="15" spans="1:17" ht="36" customHeight="1">
      <c r="A15" s="197" t="s">
        <v>197</v>
      </c>
      <c r="B15" s="198" t="s">
        <v>34</v>
      </c>
      <c r="C15" s="212">
        <v>1968</v>
      </c>
      <c r="D15" s="306">
        <v>0</v>
      </c>
      <c r="E15" s="306">
        <v>170</v>
      </c>
      <c r="F15" s="167">
        <v>90</v>
      </c>
      <c r="G15" s="167">
        <v>83</v>
      </c>
      <c r="H15" s="311">
        <f t="shared" si="0"/>
        <v>173</v>
      </c>
      <c r="I15" s="150">
        <f t="shared" si="2"/>
        <v>2</v>
      </c>
      <c r="J15" s="179">
        <v>8</v>
      </c>
      <c r="K15" s="200"/>
      <c r="L15" s="201"/>
      <c r="M15" s="400"/>
      <c r="N15" s="161"/>
      <c r="O15" s="308"/>
      <c r="P15" s="279">
        <f t="shared" si="1"/>
        <v>343</v>
      </c>
      <c r="Q15" s="217">
        <v>10</v>
      </c>
    </row>
    <row r="16" spans="1:17" ht="36" customHeight="1">
      <c r="A16" s="213" t="s">
        <v>197</v>
      </c>
      <c r="B16" s="214" t="s">
        <v>25</v>
      </c>
      <c r="C16" s="215">
        <v>1961</v>
      </c>
      <c r="D16" s="307">
        <v>177</v>
      </c>
      <c r="E16" s="307">
        <v>142</v>
      </c>
      <c r="F16" s="167">
        <v>76</v>
      </c>
      <c r="G16" s="167">
        <v>86</v>
      </c>
      <c r="H16" s="311">
        <f t="shared" si="0"/>
        <v>162</v>
      </c>
      <c r="I16" s="150">
        <f t="shared" si="2"/>
        <v>3</v>
      </c>
      <c r="J16" s="179">
        <v>13</v>
      </c>
      <c r="K16" s="204"/>
      <c r="L16" s="205"/>
      <c r="M16" s="315"/>
      <c r="N16" s="165"/>
      <c r="O16" s="308"/>
      <c r="P16" s="279">
        <f t="shared" si="1"/>
        <v>339</v>
      </c>
      <c r="Q16" s="217">
        <v>12</v>
      </c>
    </row>
    <row r="17" spans="1:17" ht="36" customHeight="1">
      <c r="A17" s="203" t="s">
        <v>197</v>
      </c>
      <c r="B17" s="198" t="s">
        <v>38</v>
      </c>
      <c r="C17" s="212">
        <v>1958</v>
      </c>
      <c r="D17" s="306">
        <v>150</v>
      </c>
      <c r="E17" s="306">
        <v>149</v>
      </c>
      <c r="F17" s="167">
        <v>75</v>
      </c>
      <c r="G17" s="167">
        <v>80</v>
      </c>
      <c r="H17" s="311">
        <f t="shared" si="0"/>
        <v>155</v>
      </c>
      <c r="I17" s="150">
        <f t="shared" si="2"/>
      </c>
      <c r="J17" s="179">
        <v>19</v>
      </c>
      <c r="K17" s="204">
        <f>SUM(H15:H18)</f>
        <v>643</v>
      </c>
      <c r="L17" s="205"/>
      <c r="M17" s="315">
        <v>649</v>
      </c>
      <c r="N17" s="165">
        <v>607</v>
      </c>
      <c r="O17" s="308">
        <f>MAX(K17,M17,N17)</f>
        <v>649</v>
      </c>
      <c r="P17" s="279">
        <f t="shared" si="1"/>
        <v>305</v>
      </c>
      <c r="Q17" s="217">
        <v>21</v>
      </c>
    </row>
    <row r="18" spans="1:17" ht="36" customHeight="1">
      <c r="A18" s="213" t="s">
        <v>197</v>
      </c>
      <c r="B18" s="198" t="s">
        <v>37</v>
      </c>
      <c r="C18" s="212">
        <v>1943</v>
      </c>
      <c r="D18" s="306">
        <v>154</v>
      </c>
      <c r="E18" s="306">
        <v>0</v>
      </c>
      <c r="F18" s="167">
        <v>84</v>
      </c>
      <c r="G18" s="167">
        <v>69</v>
      </c>
      <c r="H18" s="311">
        <f t="shared" si="0"/>
        <v>153</v>
      </c>
      <c r="I18" s="150">
        <f t="shared" si="2"/>
      </c>
      <c r="J18" s="179">
        <v>20</v>
      </c>
      <c r="K18" s="204"/>
      <c r="L18" s="205"/>
      <c r="M18" s="315"/>
      <c r="N18" s="165"/>
      <c r="O18" s="308"/>
      <c r="P18" s="279">
        <f t="shared" si="1"/>
        <v>307</v>
      </c>
      <c r="Q18" s="217">
        <v>20</v>
      </c>
    </row>
    <row r="19" spans="1:17" ht="36" customHeight="1">
      <c r="A19" s="213" t="s">
        <v>197</v>
      </c>
      <c r="B19" s="198" t="s">
        <v>36</v>
      </c>
      <c r="C19" s="212">
        <v>1956</v>
      </c>
      <c r="D19" s="306">
        <v>168</v>
      </c>
      <c r="E19" s="306">
        <v>146</v>
      </c>
      <c r="F19" s="167">
        <v>70</v>
      </c>
      <c r="G19" s="167">
        <v>81</v>
      </c>
      <c r="H19" s="311">
        <f t="shared" si="0"/>
        <v>151</v>
      </c>
      <c r="I19" s="150">
        <f t="shared" si="2"/>
      </c>
      <c r="J19" s="179">
        <v>22</v>
      </c>
      <c r="K19" s="204"/>
      <c r="L19" s="205"/>
      <c r="M19" s="315"/>
      <c r="N19" s="165"/>
      <c r="O19" s="308"/>
      <c r="P19" s="279">
        <f t="shared" si="1"/>
        <v>319</v>
      </c>
      <c r="Q19" s="217">
        <v>18</v>
      </c>
    </row>
    <row r="20" spans="1:17" ht="36" customHeight="1">
      <c r="A20" s="223" t="s">
        <v>197</v>
      </c>
      <c r="B20" s="211" t="s">
        <v>24</v>
      </c>
      <c r="C20" s="21">
        <v>1951</v>
      </c>
      <c r="D20" s="304">
        <v>126</v>
      </c>
      <c r="E20" s="304">
        <v>136</v>
      </c>
      <c r="F20" s="167">
        <v>61</v>
      </c>
      <c r="G20" s="167">
        <v>81</v>
      </c>
      <c r="H20" s="311">
        <f t="shared" si="0"/>
        <v>142</v>
      </c>
      <c r="I20" s="150">
        <f t="shared" si="2"/>
      </c>
      <c r="J20" s="179">
        <v>24</v>
      </c>
      <c r="K20" s="208"/>
      <c r="L20" s="209"/>
      <c r="M20" s="399"/>
      <c r="N20" s="169"/>
      <c r="O20" s="308"/>
      <c r="P20" s="279">
        <f t="shared" si="1"/>
        <v>278</v>
      </c>
      <c r="Q20" s="217">
        <v>24</v>
      </c>
    </row>
    <row r="21" spans="1:17" ht="36" customHeight="1">
      <c r="A21" s="197" t="s">
        <v>117</v>
      </c>
      <c r="B21" s="211" t="s">
        <v>49</v>
      </c>
      <c r="C21" s="21">
        <v>1966</v>
      </c>
      <c r="D21" s="304">
        <v>167</v>
      </c>
      <c r="E21" s="304">
        <v>169</v>
      </c>
      <c r="F21" s="167">
        <v>91</v>
      </c>
      <c r="G21" s="167">
        <v>89</v>
      </c>
      <c r="H21" s="311">
        <f t="shared" si="0"/>
        <v>180</v>
      </c>
      <c r="I21" s="150">
        <f t="shared" si="2"/>
        <v>1</v>
      </c>
      <c r="J21" s="179">
        <v>5</v>
      </c>
      <c r="K21" s="200">
        <f>SUM(H21:H24)</f>
        <v>645</v>
      </c>
      <c r="L21" s="201"/>
      <c r="M21" s="400">
        <v>667</v>
      </c>
      <c r="N21" s="161">
        <v>665</v>
      </c>
      <c r="O21" s="308">
        <f>MAX(K21,M21,N21)</f>
        <v>667</v>
      </c>
      <c r="P21" s="279">
        <f t="shared" si="1"/>
        <v>349</v>
      </c>
      <c r="Q21" s="217">
        <v>6</v>
      </c>
    </row>
    <row r="22" spans="1:17" ht="36" customHeight="1">
      <c r="A22" s="203" t="s">
        <v>117</v>
      </c>
      <c r="B22" s="211" t="s">
        <v>53</v>
      </c>
      <c r="C22" s="21">
        <v>1969</v>
      </c>
      <c r="D22" s="304">
        <v>171</v>
      </c>
      <c r="E22" s="304">
        <v>161</v>
      </c>
      <c r="F22" s="167">
        <v>82</v>
      </c>
      <c r="G22" s="167">
        <v>82</v>
      </c>
      <c r="H22" s="311">
        <f t="shared" si="0"/>
        <v>164</v>
      </c>
      <c r="I22" s="150">
        <f t="shared" si="2"/>
        <v>3</v>
      </c>
      <c r="J22" s="179">
        <v>12</v>
      </c>
      <c r="K22" s="204"/>
      <c r="L22" s="205"/>
      <c r="M22" s="315"/>
      <c r="N22" s="165"/>
      <c r="O22" s="406">
        <v>2</v>
      </c>
      <c r="P22" s="279">
        <f t="shared" si="1"/>
        <v>335</v>
      </c>
      <c r="Q22" s="217">
        <v>13</v>
      </c>
    </row>
    <row r="23" spans="1:17" ht="36" customHeight="1">
      <c r="A23" s="203" t="s">
        <v>117</v>
      </c>
      <c r="B23" s="211" t="s">
        <v>50</v>
      </c>
      <c r="C23" s="21">
        <v>1952</v>
      </c>
      <c r="D23" s="304">
        <v>156</v>
      </c>
      <c r="E23" s="304">
        <v>162</v>
      </c>
      <c r="F23" s="167">
        <v>79</v>
      </c>
      <c r="G23" s="167">
        <v>78</v>
      </c>
      <c r="H23" s="311">
        <f t="shared" si="0"/>
        <v>157</v>
      </c>
      <c r="I23" s="150">
        <f t="shared" si="2"/>
      </c>
      <c r="J23" s="179">
        <v>17</v>
      </c>
      <c r="K23" s="204"/>
      <c r="L23" s="205"/>
      <c r="M23" s="315"/>
      <c r="N23" s="165"/>
      <c r="O23" s="308"/>
      <c r="P23" s="279">
        <f t="shared" si="1"/>
        <v>319</v>
      </c>
      <c r="Q23" s="217">
        <v>17</v>
      </c>
    </row>
    <row r="24" spans="1:17" ht="36" customHeight="1">
      <c r="A24" s="213" t="s">
        <v>117</v>
      </c>
      <c r="B24" s="211" t="s">
        <v>52</v>
      </c>
      <c r="C24" s="21">
        <v>1973</v>
      </c>
      <c r="D24" s="304">
        <v>0</v>
      </c>
      <c r="E24" s="304">
        <v>0</v>
      </c>
      <c r="F24" s="167">
        <v>63</v>
      </c>
      <c r="G24" s="167">
        <v>81</v>
      </c>
      <c r="H24" s="311">
        <f t="shared" si="0"/>
        <v>144</v>
      </c>
      <c r="I24" s="150">
        <f t="shared" si="2"/>
      </c>
      <c r="J24" s="179">
        <v>23</v>
      </c>
      <c r="K24" s="204"/>
      <c r="L24" s="205"/>
      <c r="M24" s="315"/>
      <c r="N24" s="165"/>
      <c r="O24" s="308"/>
      <c r="P24" s="279">
        <f t="shared" si="1"/>
        <v>144</v>
      </c>
      <c r="Q24" s="217">
        <v>29</v>
      </c>
    </row>
    <row r="25" spans="1:17" ht="36" customHeight="1">
      <c r="A25" s="207" t="s">
        <v>117</v>
      </c>
      <c r="B25" s="211" t="s">
        <v>48</v>
      </c>
      <c r="C25" s="21">
        <v>1973</v>
      </c>
      <c r="D25" s="304">
        <v>173</v>
      </c>
      <c r="E25" s="304">
        <v>173</v>
      </c>
      <c r="F25" s="167"/>
      <c r="G25" s="167"/>
      <c r="H25" s="311">
        <f t="shared" si="0"/>
        <v>0</v>
      </c>
      <c r="I25" s="150">
        <f t="shared" si="2"/>
      </c>
      <c r="J25" s="179"/>
      <c r="K25" s="204"/>
      <c r="L25" s="205"/>
      <c r="M25" s="315"/>
      <c r="N25" s="165"/>
      <c r="O25" s="308"/>
      <c r="P25" s="279">
        <f t="shared" si="1"/>
        <v>346</v>
      </c>
      <c r="Q25" s="217">
        <v>7</v>
      </c>
    </row>
    <row r="26" spans="1:17" ht="36" customHeight="1">
      <c r="A26" s="197" t="s">
        <v>196</v>
      </c>
      <c r="B26" s="198" t="s">
        <v>40</v>
      </c>
      <c r="C26" s="199">
        <v>1963</v>
      </c>
      <c r="D26" s="305">
        <v>181</v>
      </c>
      <c r="E26" s="305">
        <v>175</v>
      </c>
      <c r="F26" s="167">
        <v>93</v>
      </c>
      <c r="G26" s="167">
        <v>95</v>
      </c>
      <c r="H26" s="311">
        <f t="shared" si="0"/>
        <v>188</v>
      </c>
      <c r="I26" s="150" t="str">
        <f t="shared" si="2"/>
        <v>sm</v>
      </c>
      <c r="J26" s="179">
        <v>1</v>
      </c>
      <c r="K26" s="200"/>
      <c r="L26" s="201"/>
      <c r="M26" s="161"/>
      <c r="N26" s="202"/>
      <c r="O26" s="358"/>
      <c r="P26" s="279">
        <f t="shared" si="1"/>
        <v>369</v>
      </c>
      <c r="Q26" s="217">
        <v>1</v>
      </c>
    </row>
    <row r="27" spans="1:17" ht="36" customHeight="1">
      <c r="A27" s="203" t="s">
        <v>196</v>
      </c>
      <c r="B27" s="198" t="s">
        <v>41</v>
      </c>
      <c r="C27" s="199">
        <v>1960</v>
      </c>
      <c r="D27" s="305">
        <v>152</v>
      </c>
      <c r="E27" s="305">
        <v>187</v>
      </c>
      <c r="F27" s="167">
        <v>89</v>
      </c>
      <c r="G27" s="167">
        <v>77</v>
      </c>
      <c r="H27" s="311">
        <f t="shared" si="0"/>
        <v>166</v>
      </c>
      <c r="I27" s="150">
        <f t="shared" si="2"/>
        <v>3</v>
      </c>
      <c r="J27" s="179">
        <v>11</v>
      </c>
      <c r="K27" s="204"/>
      <c r="L27" s="205"/>
      <c r="M27" s="165"/>
      <c r="N27" s="206"/>
      <c r="O27" s="358"/>
      <c r="P27" s="279">
        <f t="shared" si="1"/>
        <v>353</v>
      </c>
      <c r="Q27" s="217">
        <v>5</v>
      </c>
    </row>
    <row r="28" spans="1:17" ht="36" customHeight="1">
      <c r="A28" s="213" t="s">
        <v>196</v>
      </c>
      <c r="B28" s="198" t="s">
        <v>42</v>
      </c>
      <c r="C28" s="199">
        <v>1949</v>
      </c>
      <c r="D28" s="305">
        <v>151</v>
      </c>
      <c r="E28" s="305">
        <v>109</v>
      </c>
      <c r="F28" s="167">
        <v>79</v>
      </c>
      <c r="G28" s="167">
        <v>73</v>
      </c>
      <c r="H28" s="311">
        <f t="shared" si="0"/>
        <v>152</v>
      </c>
      <c r="I28" s="150">
        <f t="shared" si="2"/>
      </c>
      <c r="J28" s="179">
        <v>21</v>
      </c>
      <c r="K28" s="204">
        <f>SUM(H26:H29)</f>
        <v>648</v>
      </c>
      <c r="L28" s="205"/>
      <c r="M28" s="165">
        <v>484</v>
      </c>
      <c r="N28" s="206">
        <v>651</v>
      </c>
      <c r="O28" s="358">
        <f>MAX(K28,M28,N28)</f>
        <v>651</v>
      </c>
      <c r="P28" s="279">
        <f t="shared" si="1"/>
        <v>303</v>
      </c>
      <c r="Q28" s="217">
        <v>22</v>
      </c>
    </row>
    <row r="29" spans="1:17" ht="37.5" customHeight="1">
      <c r="A29" s="223" t="s">
        <v>196</v>
      </c>
      <c r="B29" s="198" t="s">
        <v>43</v>
      </c>
      <c r="C29" s="199">
        <v>1967</v>
      </c>
      <c r="D29" s="305">
        <v>0</v>
      </c>
      <c r="E29" s="305">
        <v>180</v>
      </c>
      <c r="F29" s="167">
        <v>65</v>
      </c>
      <c r="G29" s="167">
        <v>77</v>
      </c>
      <c r="H29" s="311">
        <f t="shared" si="0"/>
        <v>142</v>
      </c>
      <c r="I29" s="150">
        <f t="shared" si="2"/>
      </c>
      <c r="J29" s="179">
        <v>25</v>
      </c>
      <c r="K29" s="208"/>
      <c r="L29" s="209"/>
      <c r="M29" s="169"/>
      <c r="N29" s="210"/>
      <c r="O29" s="409">
        <v>3</v>
      </c>
      <c r="P29" s="279">
        <f t="shared" si="1"/>
        <v>322</v>
      </c>
      <c r="Q29" s="217">
        <v>15</v>
      </c>
    </row>
    <row r="30" spans="1:17" ht="36" customHeight="1">
      <c r="A30" s="20" t="s">
        <v>13</v>
      </c>
      <c r="B30" s="411" t="s">
        <v>32</v>
      </c>
      <c r="C30" s="220">
        <v>1967</v>
      </c>
      <c r="D30" s="304">
        <v>177</v>
      </c>
      <c r="E30" s="304">
        <v>185</v>
      </c>
      <c r="F30" s="167">
        <v>90</v>
      </c>
      <c r="G30" s="167">
        <v>83</v>
      </c>
      <c r="H30" s="311">
        <f t="shared" si="0"/>
        <v>173</v>
      </c>
      <c r="I30" s="150">
        <f t="shared" si="2"/>
        <v>2</v>
      </c>
      <c r="J30" s="179">
        <v>9</v>
      </c>
      <c r="K30" s="208"/>
      <c r="L30" s="209"/>
      <c r="M30" s="399"/>
      <c r="N30" s="169"/>
      <c r="O30" s="406"/>
      <c r="P30" s="279">
        <f t="shared" si="1"/>
        <v>362</v>
      </c>
      <c r="Q30" s="217">
        <v>3</v>
      </c>
    </row>
    <row r="31" spans="1:17" ht="36" customHeight="1">
      <c r="A31" s="20" t="s">
        <v>13</v>
      </c>
      <c r="B31" s="20" t="s">
        <v>15</v>
      </c>
      <c r="C31" s="21">
        <v>1954</v>
      </c>
      <c r="D31" s="304">
        <v>174</v>
      </c>
      <c r="E31" s="304">
        <v>163</v>
      </c>
      <c r="F31" s="167">
        <v>91</v>
      </c>
      <c r="G31" s="167">
        <v>76</v>
      </c>
      <c r="H31" s="311">
        <f t="shared" si="0"/>
        <v>167</v>
      </c>
      <c r="I31" s="150">
        <f t="shared" si="2"/>
        <v>3</v>
      </c>
      <c r="J31" s="179">
        <v>10</v>
      </c>
      <c r="K31" s="262"/>
      <c r="L31" s="216"/>
      <c r="M31" s="414"/>
      <c r="N31" s="217"/>
      <c r="O31" s="308"/>
      <c r="P31" s="279">
        <f t="shared" si="1"/>
        <v>341</v>
      </c>
      <c r="Q31" s="217">
        <v>11</v>
      </c>
    </row>
    <row r="32" spans="1:17" ht="36" customHeight="1">
      <c r="A32" s="218" t="s">
        <v>13</v>
      </c>
      <c r="B32" s="20" t="s">
        <v>152</v>
      </c>
      <c r="C32" s="21">
        <v>1969</v>
      </c>
      <c r="D32" s="304">
        <v>157</v>
      </c>
      <c r="E32" s="304">
        <v>0</v>
      </c>
      <c r="F32" s="167">
        <v>76</v>
      </c>
      <c r="G32" s="167">
        <v>86</v>
      </c>
      <c r="H32" s="311">
        <f t="shared" si="0"/>
        <v>162</v>
      </c>
      <c r="I32" s="150">
        <f t="shared" si="2"/>
        <v>3</v>
      </c>
      <c r="J32" s="179">
        <v>14</v>
      </c>
      <c r="K32" s="262"/>
      <c r="L32" s="216"/>
      <c r="M32" s="414"/>
      <c r="N32" s="217"/>
      <c r="O32" s="308"/>
      <c r="P32" s="279">
        <f t="shared" si="1"/>
        <v>319</v>
      </c>
      <c r="Q32" s="217">
        <v>16</v>
      </c>
    </row>
    <row r="33" spans="1:17" ht="36" customHeight="1">
      <c r="A33" s="20" t="s">
        <v>13</v>
      </c>
      <c r="B33" s="20" t="s">
        <v>68</v>
      </c>
      <c r="C33" s="21">
        <v>1943</v>
      </c>
      <c r="D33" s="304">
        <v>120</v>
      </c>
      <c r="E33" s="304">
        <v>0</v>
      </c>
      <c r="F33" s="167">
        <v>78</v>
      </c>
      <c r="G33" s="167">
        <v>81</v>
      </c>
      <c r="H33" s="311">
        <f t="shared" si="0"/>
        <v>159</v>
      </c>
      <c r="I33" s="150">
        <f t="shared" si="2"/>
      </c>
      <c r="J33" s="179">
        <v>16</v>
      </c>
      <c r="K33" s="262"/>
      <c r="L33" s="216"/>
      <c r="M33" s="414"/>
      <c r="N33" s="217"/>
      <c r="O33" s="308"/>
      <c r="P33" s="279">
        <f t="shared" si="1"/>
        <v>279</v>
      </c>
      <c r="Q33" s="217">
        <v>23</v>
      </c>
    </row>
    <row r="34" spans="1:17" ht="36" customHeight="1">
      <c r="A34" s="20" t="s">
        <v>13</v>
      </c>
      <c r="B34" s="20" t="s">
        <v>151</v>
      </c>
      <c r="C34" s="21">
        <v>1977</v>
      </c>
      <c r="D34" s="304">
        <v>161</v>
      </c>
      <c r="E34" s="304">
        <v>0</v>
      </c>
      <c r="F34" s="167"/>
      <c r="G34" s="167"/>
      <c r="H34" s="311">
        <f t="shared" si="0"/>
        <v>0</v>
      </c>
      <c r="I34" s="150">
        <f t="shared" si="2"/>
      </c>
      <c r="J34" s="179"/>
      <c r="K34" s="262"/>
      <c r="L34" s="216"/>
      <c r="M34" s="414"/>
      <c r="N34" s="217"/>
      <c r="O34" s="308"/>
      <c r="P34" s="279">
        <f t="shared" si="1"/>
        <v>161</v>
      </c>
      <c r="Q34" s="217">
        <v>27</v>
      </c>
    </row>
    <row r="35" spans="1:17" ht="36" customHeight="1">
      <c r="A35" s="20" t="s">
        <v>13</v>
      </c>
      <c r="B35" s="20" t="s">
        <v>150</v>
      </c>
      <c r="C35" s="21">
        <v>1972</v>
      </c>
      <c r="D35" s="304">
        <v>102</v>
      </c>
      <c r="E35" s="304">
        <v>0</v>
      </c>
      <c r="F35" s="167"/>
      <c r="G35" s="167"/>
      <c r="H35" s="311">
        <f t="shared" si="0"/>
        <v>0</v>
      </c>
      <c r="I35" s="150">
        <f t="shared" si="2"/>
      </c>
      <c r="J35" s="179"/>
      <c r="K35" s="262"/>
      <c r="L35" s="216"/>
      <c r="M35" s="414"/>
      <c r="N35" s="217"/>
      <c r="O35" s="308"/>
      <c r="P35" s="279">
        <f t="shared" si="1"/>
        <v>102</v>
      </c>
      <c r="Q35" s="217">
        <v>30</v>
      </c>
    </row>
  </sheetData>
  <printOptions horizontalCentered="1"/>
  <pageMargins left="0.75" right="0.75" top="0.3937007874015748" bottom="0.3937007874015748" header="0.5118110236220472" footer="0.5118110236220472"/>
  <pageSetup horizontalDpi="600" verticalDpi="600" orientation="portrait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6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33.8515625" style="7" customWidth="1"/>
    <col min="2" max="2" width="7.140625" style="8" bestFit="1" customWidth="1"/>
    <col min="3" max="3" width="31.00390625" style="7" customWidth="1"/>
    <col min="4" max="5" width="7.28125" style="6" customWidth="1"/>
    <col min="6" max="6" width="8.7109375" style="15" customWidth="1"/>
    <col min="7" max="7" width="9.140625" style="5" customWidth="1"/>
    <col min="8" max="9" width="9.140625" style="6" customWidth="1"/>
    <col min="10" max="11" width="9.140625" style="5" customWidth="1"/>
    <col min="12" max="12" width="9.140625" style="6" customWidth="1"/>
    <col min="13" max="16384" width="9.140625" style="5" customWidth="1"/>
  </cols>
  <sheetData>
    <row r="1" spans="1:15" ht="23.25">
      <c r="A1"/>
      <c r="B1" s="309" t="s">
        <v>257</v>
      </c>
      <c r="C1" s="310"/>
      <c r="D1" s="310"/>
      <c r="E1" s="310"/>
      <c r="F1" s="310"/>
      <c r="G1" s="310"/>
      <c r="H1" s="326"/>
      <c r="I1" s="423" t="s">
        <v>294</v>
      </c>
      <c r="J1" s="310"/>
      <c r="K1"/>
      <c r="L1" s="143"/>
      <c r="M1"/>
      <c r="N1"/>
      <c r="O1"/>
    </row>
    <row r="2" spans="1:15" ht="33.75">
      <c r="A2" s="144" t="s">
        <v>305</v>
      </c>
      <c r="B2" s="142"/>
      <c r="C2" s="142" t="s">
        <v>295</v>
      </c>
      <c r="D2" s="142"/>
      <c r="E2" s="142"/>
      <c r="F2" s="142"/>
      <c r="G2" s="142"/>
      <c r="H2" s="146"/>
      <c r="I2" s="146"/>
      <c r="J2" s="146"/>
      <c r="K2" s="146"/>
      <c r="L2" s="143"/>
      <c r="M2"/>
      <c r="N2"/>
      <c r="O2"/>
    </row>
    <row r="3" spans="1:15" ht="12.75">
      <c r="A3"/>
      <c r="B3"/>
      <c r="C3"/>
      <c r="D3"/>
      <c r="E3"/>
      <c r="F3"/>
      <c r="G3"/>
      <c r="H3" s="147"/>
      <c r="I3" s="147"/>
      <c r="J3" s="147"/>
      <c r="K3" s="147"/>
      <c r="L3" s="143"/>
      <c r="M3"/>
      <c r="N3"/>
      <c r="O3"/>
    </row>
    <row r="4" spans="1:15" s="2" customFormat="1" ht="54.75" customHeight="1">
      <c r="A4" s="148" t="s">
        <v>261</v>
      </c>
      <c r="B4" s="149" t="s">
        <v>262</v>
      </c>
      <c r="C4" s="151" t="s">
        <v>302</v>
      </c>
      <c r="D4" s="151" t="s">
        <v>264</v>
      </c>
      <c r="E4" s="151" t="s">
        <v>296</v>
      </c>
      <c r="F4" s="150">
        <v>1</v>
      </c>
      <c r="G4" s="150">
        <v>2</v>
      </c>
      <c r="H4" s="150" t="s">
        <v>61</v>
      </c>
      <c r="I4" s="150" t="s">
        <v>62</v>
      </c>
      <c r="J4" s="152" t="s">
        <v>269</v>
      </c>
      <c r="K4" s="152" t="s">
        <v>270</v>
      </c>
      <c r="L4" s="152" t="s">
        <v>299</v>
      </c>
      <c r="M4" s="152" t="s">
        <v>300</v>
      </c>
      <c r="N4" s="151" t="s">
        <v>297</v>
      </c>
      <c r="O4" s="151" t="s">
        <v>301</v>
      </c>
    </row>
    <row r="5" spans="1:15" s="4" customFormat="1" ht="28.5" customHeight="1">
      <c r="A5" s="154" t="s">
        <v>107</v>
      </c>
      <c r="B5" s="335">
        <v>1975</v>
      </c>
      <c r="C5" s="257" t="s">
        <v>108</v>
      </c>
      <c r="D5" s="304">
        <v>76</v>
      </c>
      <c r="E5" s="304">
        <v>0</v>
      </c>
      <c r="F5" s="329"/>
      <c r="G5" s="258"/>
      <c r="H5" s="401">
        <f aca="true" t="shared" si="0" ref="H5:H36">SUM(F5:G5)</f>
        <v>0</v>
      </c>
      <c r="I5" s="424"/>
      <c r="J5" s="341"/>
      <c r="K5" s="349"/>
      <c r="L5" s="431"/>
      <c r="M5" s="349"/>
      <c r="N5" s="357">
        <f aca="true" t="shared" si="1" ref="N5:N36">D5+E5+H5-MIN(D5,E5,H5)</f>
        <v>76</v>
      </c>
      <c r="O5" s="354">
        <v>26</v>
      </c>
    </row>
    <row r="6" spans="1:15" s="4" customFormat="1" ht="28.5" customHeight="1">
      <c r="A6" s="163" t="s">
        <v>107</v>
      </c>
      <c r="B6" s="335">
        <v>1981</v>
      </c>
      <c r="C6" s="257" t="s">
        <v>109</v>
      </c>
      <c r="D6" s="304">
        <v>70</v>
      </c>
      <c r="E6" s="304">
        <v>0</v>
      </c>
      <c r="F6" s="329"/>
      <c r="G6" s="258"/>
      <c r="H6" s="401">
        <f t="shared" si="0"/>
        <v>0</v>
      </c>
      <c r="I6" s="424"/>
      <c r="J6" s="343"/>
      <c r="K6" s="351"/>
      <c r="L6" s="430"/>
      <c r="M6" s="436"/>
      <c r="N6" s="357">
        <f t="shared" si="1"/>
        <v>70</v>
      </c>
      <c r="O6" s="354">
        <v>29</v>
      </c>
    </row>
    <row r="7" spans="1:15" s="4" customFormat="1" ht="28.5" customHeight="1">
      <c r="A7" s="163" t="s">
        <v>107</v>
      </c>
      <c r="B7" s="335">
        <v>1976</v>
      </c>
      <c r="C7" s="257" t="s">
        <v>110</v>
      </c>
      <c r="D7" s="304">
        <v>69</v>
      </c>
      <c r="E7" s="304">
        <v>0</v>
      </c>
      <c r="F7" s="329"/>
      <c r="G7" s="258"/>
      <c r="H7" s="401">
        <f t="shared" si="0"/>
        <v>0</v>
      </c>
      <c r="I7" s="425"/>
      <c r="J7" s="342"/>
      <c r="K7" s="350"/>
      <c r="L7" s="429"/>
      <c r="M7" s="436">
        <f>MAX(J7,L7)</f>
        <v>0</v>
      </c>
      <c r="N7" s="357">
        <f t="shared" si="1"/>
        <v>69</v>
      </c>
      <c r="O7" s="354">
        <v>30</v>
      </c>
    </row>
    <row r="8" spans="1:15" s="4" customFormat="1" ht="28.5" customHeight="1">
      <c r="A8" s="168" t="s">
        <v>107</v>
      </c>
      <c r="B8" s="335">
        <v>1982</v>
      </c>
      <c r="C8" s="257" t="s">
        <v>106</v>
      </c>
      <c r="D8" s="304">
        <v>69</v>
      </c>
      <c r="E8" s="304">
        <v>0</v>
      </c>
      <c r="F8" s="333"/>
      <c r="G8" s="258"/>
      <c r="H8" s="401">
        <f t="shared" si="0"/>
        <v>0</v>
      </c>
      <c r="I8" s="425"/>
      <c r="J8" s="344"/>
      <c r="K8" s="352"/>
      <c r="L8" s="432"/>
      <c r="M8" s="428"/>
      <c r="N8" s="357">
        <f t="shared" si="1"/>
        <v>69</v>
      </c>
      <c r="O8" s="354">
        <v>31</v>
      </c>
    </row>
    <row r="9" spans="1:15" s="4" customFormat="1" ht="28.5" customHeight="1">
      <c r="A9" s="154" t="s">
        <v>55</v>
      </c>
      <c r="B9" s="335">
        <v>1962</v>
      </c>
      <c r="C9" s="257" t="s">
        <v>26</v>
      </c>
      <c r="D9" s="304">
        <v>84</v>
      </c>
      <c r="E9" s="304">
        <v>93</v>
      </c>
      <c r="F9" s="329">
        <v>47</v>
      </c>
      <c r="G9" s="258">
        <v>48</v>
      </c>
      <c r="H9" s="401">
        <f t="shared" si="0"/>
        <v>95</v>
      </c>
      <c r="I9" s="424">
        <v>3</v>
      </c>
      <c r="J9" s="341"/>
      <c r="K9" s="349"/>
      <c r="L9" s="431"/>
      <c r="M9" s="437"/>
      <c r="N9" s="357">
        <f t="shared" si="1"/>
        <v>188</v>
      </c>
      <c r="O9" s="354">
        <v>2</v>
      </c>
    </row>
    <row r="10" spans="1:15" s="4" customFormat="1" ht="28.5" customHeight="1">
      <c r="A10" s="163" t="s">
        <v>55</v>
      </c>
      <c r="B10" s="335">
        <v>1962</v>
      </c>
      <c r="C10" s="257" t="s">
        <v>29</v>
      </c>
      <c r="D10" s="304">
        <v>0</v>
      </c>
      <c r="E10" s="304">
        <v>0</v>
      </c>
      <c r="F10" s="329">
        <v>46</v>
      </c>
      <c r="G10" s="258">
        <v>48</v>
      </c>
      <c r="H10" s="401">
        <f t="shared" si="0"/>
        <v>94</v>
      </c>
      <c r="I10" s="424">
        <v>4</v>
      </c>
      <c r="J10" s="342">
        <f>SUM(H9:H11)</f>
        <v>274</v>
      </c>
      <c r="K10" s="350"/>
      <c r="L10" s="429"/>
      <c r="M10" s="437">
        <f>MAX(J10,L10)</f>
        <v>274</v>
      </c>
      <c r="N10" s="357">
        <f t="shared" si="1"/>
        <v>94</v>
      </c>
      <c r="O10" s="354">
        <v>20</v>
      </c>
    </row>
    <row r="11" spans="1:15" s="4" customFormat="1" ht="28.5" customHeight="1">
      <c r="A11" s="168" t="s">
        <v>55</v>
      </c>
      <c r="B11" s="335">
        <v>1955</v>
      </c>
      <c r="C11" s="257" t="s">
        <v>307</v>
      </c>
      <c r="D11" s="304">
        <v>0</v>
      </c>
      <c r="E11" s="304">
        <v>0</v>
      </c>
      <c r="F11" s="329">
        <v>42</v>
      </c>
      <c r="G11" s="258">
        <v>43</v>
      </c>
      <c r="H11" s="401">
        <f t="shared" si="0"/>
        <v>85</v>
      </c>
      <c r="I11" s="424">
        <v>11</v>
      </c>
      <c r="J11" s="346"/>
      <c r="K11" s="353"/>
      <c r="L11" s="433"/>
      <c r="M11" s="437"/>
      <c r="N11" s="357">
        <f t="shared" si="1"/>
        <v>85</v>
      </c>
      <c r="O11" s="354">
        <v>24</v>
      </c>
    </row>
    <row r="12" spans="1:15" s="4" customFormat="1" ht="28.5" customHeight="1">
      <c r="A12" s="257" t="s">
        <v>327</v>
      </c>
      <c r="B12" s="335">
        <v>1977</v>
      </c>
      <c r="C12" s="257" t="s">
        <v>316</v>
      </c>
      <c r="D12" s="402">
        <v>0</v>
      </c>
      <c r="E12" s="402">
        <v>0</v>
      </c>
      <c r="F12" s="420">
        <v>33</v>
      </c>
      <c r="G12" s="421">
        <v>40</v>
      </c>
      <c r="H12" s="401">
        <f t="shared" si="0"/>
        <v>73</v>
      </c>
      <c r="I12" s="424">
        <v>19</v>
      </c>
      <c r="J12" s="422"/>
      <c r="K12" s="421"/>
      <c r="L12" s="434"/>
      <c r="M12" s="437">
        <f>MAX(J12,L12)</f>
        <v>0</v>
      </c>
      <c r="N12" s="357">
        <f t="shared" si="1"/>
        <v>73</v>
      </c>
      <c r="O12" s="354">
        <v>27</v>
      </c>
    </row>
    <row r="13" spans="1:15" s="4" customFormat="1" ht="28.5" customHeight="1">
      <c r="A13" s="268" t="s">
        <v>115</v>
      </c>
      <c r="B13" s="338">
        <v>1957</v>
      </c>
      <c r="C13" s="328" t="s">
        <v>35</v>
      </c>
      <c r="D13" s="304">
        <v>56</v>
      </c>
      <c r="E13" s="304">
        <v>0</v>
      </c>
      <c r="F13" s="334"/>
      <c r="G13" s="258"/>
      <c r="H13" s="401">
        <f t="shared" si="0"/>
        <v>0</v>
      </c>
      <c r="I13" s="425"/>
      <c r="J13" s="341">
        <f>SUM(H14:H17)</f>
        <v>381</v>
      </c>
      <c r="K13" s="349"/>
      <c r="L13" s="431">
        <v>367</v>
      </c>
      <c r="M13" s="437">
        <f>MAX(J13,L13)</f>
        <v>381</v>
      </c>
      <c r="N13" s="357">
        <f t="shared" si="1"/>
        <v>56</v>
      </c>
      <c r="O13" s="354">
        <v>32</v>
      </c>
    </row>
    <row r="14" spans="1:15" s="4" customFormat="1" ht="28.5" customHeight="1">
      <c r="A14" s="249" t="s">
        <v>133</v>
      </c>
      <c r="B14" s="335">
        <v>1968</v>
      </c>
      <c r="C14" s="257" t="s">
        <v>34</v>
      </c>
      <c r="D14" s="304">
        <v>0</v>
      </c>
      <c r="E14" s="304">
        <v>92</v>
      </c>
      <c r="F14" s="329">
        <v>50</v>
      </c>
      <c r="G14" s="258">
        <v>48</v>
      </c>
      <c r="H14" s="401">
        <f t="shared" si="0"/>
        <v>98</v>
      </c>
      <c r="I14" s="424">
        <v>1</v>
      </c>
      <c r="J14" s="342"/>
      <c r="K14" s="350"/>
      <c r="L14" s="429"/>
      <c r="M14" s="438">
        <v>1</v>
      </c>
      <c r="N14" s="357">
        <f t="shared" si="1"/>
        <v>190</v>
      </c>
      <c r="O14" s="354">
        <v>1</v>
      </c>
    </row>
    <row r="15" spans="1:15" s="4" customFormat="1" ht="28.5" customHeight="1">
      <c r="A15" s="249" t="s">
        <v>133</v>
      </c>
      <c r="B15" s="339">
        <v>1958</v>
      </c>
      <c r="C15" s="327" t="s">
        <v>38</v>
      </c>
      <c r="D15" s="304">
        <v>80</v>
      </c>
      <c r="E15" s="304">
        <v>89</v>
      </c>
      <c r="F15" s="329">
        <v>48</v>
      </c>
      <c r="G15" s="258">
        <v>49</v>
      </c>
      <c r="H15" s="401">
        <f t="shared" si="0"/>
        <v>97</v>
      </c>
      <c r="I15" s="424">
        <v>2</v>
      </c>
      <c r="J15" s="342"/>
      <c r="K15" s="350"/>
      <c r="L15" s="429"/>
      <c r="M15" s="436"/>
      <c r="N15" s="357">
        <f t="shared" si="1"/>
        <v>186</v>
      </c>
      <c r="O15" s="354">
        <v>4</v>
      </c>
    </row>
    <row r="16" spans="1:15" ht="28.5" customHeight="1">
      <c r="A16" s="340" t="s">
        <v>133</v>
      </c>
      <c r="B16" s="336">
        <v>1956</v>
      </c>
      <c r="C16" s="331" t="s">
        <v>36</v>
      </c>
      <c r="D16" s="304">
        <v>85</v>
      </c>
      <c r="E16" s="304">
        <v>85</v>
      </c>
      <c r="F16" s="329">
        <v>47</v>
      </c>
      <c r="G16" s="258">
        <v>47</v>
      </c>
      <c r="H16" s="401">
        <f t="shared" si="0"/>
        <v>94</v>
      </c>
      <c r="I16" s="424">
        <v>5</v>
      </c>
      <c r="J16" s="342"/>
      <c r="K16" s="350"/>
      <c r="L16" s="429"/>
      <c r="M16" s="436"/>
      <c r="N16" s="357">
        <f t="shared" si="1"/>
        <v>179</v>
      </c>
      <c r="O16" s="354">
        <v>9</v>
      </c>
    </row>
    <row r="17" spans="1:15" s="4" customFormat="1" ht="28.5" customHeight="1">
      <c r="A17" s="249" t="s">
        <v>133</v>
      </c>
      <c r="B17" s="337">
        <v>1951</v>
      </c>
      <c r="C17" s="330" t="s">
        <v>24</v>
      </c>
      <c r="D17" s="304">
        <v>92</v>
      </c>
      <c r="E17" s="304">
        <v>93</v>
      </c>
      <c r="F17" s="329">
        <v>47</v>
      </c>
      <c r="G17" s="258">
        <v>45</v>
      </c>
      <c r="H17" s="401">
        <f t="shared" si="0"/>
        <v>92</v>
      </c>
      <c r="I17" s="424">
        <v>7</v>
      </c>
      <c r="J17" s="342"/>
      <c r="K17" s="350"/>
      <c r="L17" s="429"/>
      <c r="M17" s="436"/>
      <c r="N17" s="357">
        <f t="shared" si="1"/>
        <v>185</v>
      </c>
      <c r="O17" s="354">
        <v>6</v>
      </c>
    </row>
    <row r="18" spans="1:15" s="4" customFormat="1" ht="28.5" customHeight="1">
      <c r="A18" s="249" t="s">
        <v>133</v>
      </c>
      <c r="B18" s="338">
        <v>1961</v>
      </c>
      <c r="C18" s="328" t="s">
        <v>25</v>
      </c>
      <c r="D18" s="304">
        <v>93</v>
      </c>
      <c r="E18" s="304">
        <v>93</v>
      </c>
      <c r="F18" s="329">
        <v>42</v>
      </c>
      <c r="G18" s="258">
        <v>49</v>
      </c>
      <c r="H18" s="401">
        <f t="shared" si="0"/>
        <v>91</v>
      </c>
      <c r="I18" s="424">
        <v>8</v>
      </c>
      <c r="J18" s="342"/>
      <c r="K18" s="350"/>
      <c r="L18" s="429"/>
      <c r="M18" s="436"/>
      <c r="N18" s="357">
        <f t="shared" si="1"/>
        <v>186</v>
      </c>
      <c r="O18" s="354">
        <v>5</v>
      </c>
    </row>
    <row r="19" spans="1:15" s="4" customFormat="1" ht="28.5" customHeight="1">
      <c r="A19" s="250" t="s">
        <v>133</v>
      </c>
      <c r="B19" s="336">
        <v>1943</v>
      </c>
      <c r="C19" s="327" t="s">
        <v>37</v>
      </c>
      <c r="D19" s="304">
        <v>73</v>
      </c>
      <c r="E19" s="304">
        <v>87</v>
      </c>
      <c r="F19" s="329">
        <v>40</v>
      </c>
      <c r="G19" s="258">
        <v>40</v>
      </c>
      <c r="H19" s="401">
        <f t="shared" si="0"/>
        <v>80</v>
      </c>
      <c r="I19" s="424">
        <v>15</v>
      </c>
      <c r="J19" s="346"/>
      <c r="K19" s="353"/>
      <c r="L19" s="433"/>
      <c r="M19" s="428"/>
      <c r="N19" s="357">
        <f t="shared" si="1"/>
        <v>167</v>
      </c>
      <c r="O19" s="354">
        <v>16</v>
      </c>
    </row>
    <row r="20" spans="1:15" s="4" customFormat="1" ht="28.5" customHeight="1">
      <c r="A20" s="154" t="s">
        <v>116</v>
      </c>
      <c r="B20" s="335">
        <v>1949</v>
      </c>
      <c r="C20" s="257" t="s">
        <v>40</v>
      </c>
      <c r="D20" s="304">
        <v>90</v>
      </c>
      <c r="E20" s="304">
        <v>84</v>
      </c>
      <c r="F20" s="329">
        <v>47</v>
      </c>
      <c r="G20" s="258">
        <v>46</v>
      </c>
      <c r="H20" s="401">
        <f t="shared" si="0"/>
        <v>93</v>
      </c>
      <c r="I20" s="424">
        <v>6</v>
      </c>
      <c r="J20" s="426">
        <f>SUM(H20:H23)</f>
        <v>306</v>
      </c>
      <c r="K20" s="427"/>
      <c r="L20" s="435">
        <v>316</v>
      </c>
      <c r="M20" s="437">
        <f>MAX(J20,L20)</f>
        <v>316</v>
      </c>
      <c r="N20" s="357">
        <f t="shared" si="1"/>
        <v>183</v>
      </c>
      <c r="O20" s="354">
        <v>7</v>
      </c>
    </row>
    <row r="21" spans="1:15" s="4" customFormat="1" ht="28.5" customHeight="1">
      <c r="A21" s="340" t="s">
        <v>116</v>
      </c>
      <c r="B21" s="337">
        <v>1963</v>
      </c>
      <c r="C21" s="331" t="s">
        <v>42</v>
      </c>
      <c r="D21" s="304">
        <v>92</v>
      </c>
      <c r="E21" s="304">
        <v>83</v>
      </c>
      <c r="F21" s="329">
        <v>42</v>
      </c>
      <c r="G21" s="258">
        <v>41</v>
      </c>
      <c r="H21" s="401">
        <f t="shared" si="0"/>
        <v>83</v>
      </c>
      <c r="I21" s="424">
        <v>14</v>
      </c>
      <c r="J21" s="342"/>
      <c r="K21" s="350"/>
      <c r="L21" s="429"/>
      <c r="M21" s="438">
        <v>3</v>
      </c>
      <c r="N21" s="357">
        <f t="shared" si="1"/>
        <v>175</v>
      </c>
      <c r="O21" s="354">
        <v>13</v>
      </c>
    </row>
    <row r="22" spans="1:15" s="4" customFormat="1" ht="28.5" customHeight="1">
      <c r="A22" s="163" t="s">
        <v>116</v>
      </c>
      <c r="B22" s="335">
        <v>1967</v>
      </c>
      <c r="C22" s="257" t="s">
        <v>41</v>
      </c>
      <c r="D22" s="304">
        <v>33</v>
      </c>
      <c r="E22" s="304">
        <v>78</v>
      </c>
      <c r="F22" s="329">
        <v>29</v>
      </c>
      <c r="G22" s="258">
        <v>37</v>
      </c>
      <c r="H22" s="401">
        <f t="shared" si="0"/>
        <v>66</v>
      </c>
      <c r="I22" s="424">
        <v>20</v>
      </c>
      <c r="J22" s="342"/>
      <c r="K22" s="350"/>
      <c r="L22" s="429"/>
      <c r="M22" s="436"/>
      <c r="N22" s="357">
        <f t="shared" si="1"/>
        <v>144</v>
      </c>
      <c r="O22" s="354">
        <v>18</v>
      </c>
    </row>
    <row r="23" spans="1:15" s="4" customFormat="1" ht="28.5" customHeight="1">
      <c r="A23" s="163" t="s">
        <v>116</v>
      </c>
      <c r="B23" s="335">
        <v>1980</v>
      </c>
      <c r="C23" s="257" t="s">
        <v>185</v>
      </c>
      <c r="D23" s="304">
        <v>0</v>
      </c>
      <c r="E23" s="304">
        <v>71</v>
      </c>
      <c r="F23" s="329">
        <v>34</v>
      </c>
      <c r="G23" s="258">
        <v>30</v>
      </c>
      <c r="H23" s="401">
        <f t="shared" si="0"/>
        <v>64</v>
      </c>
      <c r="I23" s="424">
        <v>21</v>
      </c>
      <c r="J23" s="342"/>
      <c r="K23" s="350"/>
      <c r="L23" s="429"/>
      <c r="M23" s="436"/>
      <c r="N23" s="357">
        <f t="shared" si="1"/>
        <v>135</v>
      </c>
      <c r="O23" s="354">
        <v>19</v>
      </c>
    </row>
    <row r="24" spans="1:15" ht="28.5" customHeight="1">
      <c r="A24" s="168" t="s">
        <v>116</v>
      </c>
      <c r="B24" s="335">
        <v>1960</v>
      </c>
      <c r="C24" s="257" t="s">
        <v>44</v>
      </c>
      <c r="D24" s="304">
        <v>87</v>
      </c>
      <c r="E24" s="304">
        <v>0</v>
      </c>
      <c r="F24" s="329"/>
      <c r="G24" s="258"/>
      <c r="H24" s="401">
        <f t="shared" si="0"/>
        <v>0</v>
      </c>
      <c r="I24" s="424"/>
      <c r="J24" s="346"/>
      <c r="K24" s="353"/>
      <c r="L24" s="433"/>
      <c r="M24" s="428"/>
      <c r="N24" s="357">
        <f t="shared" si="1"/>
        <v>87</v>
      </c>
      <c r="O24" s="354">
        <v>23</v>
      </c>
    </row>
    <row r="25" spans="1:15" ht="28.5" customHeight="1">
      <c r="A25" s="154" t="s">
        <v>117</v>
      </c>
      <c r="B25" s="335">
        <v>1969</v>
      </c>
      <c r="C25" s="257" t="s">
        <v>53</v>
      </c>
      <c r="D25" s="304">
        <v>85</v>
      </c>
      <c r="E25" s="304">
        <v>97</v>
      </c>
      <c r="F25" s="329">
        <v>46</v>
      </c>
      <c r="G25" s="258">
        <v>44</v>
      </c>
      <c r="H25" s="401">
        <f t="shared" si="0"/>
        <v>90</v>
      </c>
      <c r="I25" s="424">
        <v>10</v>
      </c>
      <c r="J25" s="341"/>
      <c r="K25" s="349"/>
      <c r="L25" s="431"/>
      <c r="M25" s="437"/>
      <c r="N25" s="357">
        <f t="shared" si="1"/>
        <v>187</v>
      </c>
      <c r="O25" s="354">
        <v>3</v>
      </c>
    </row>
    <row r="26" spans="1:15" ht="28.5" customHeight="1">
      <c r="A26" s="163" t="s">
        <v>117</v>
      </c>
      <c r="B26" s="335">
        <v>1973</v>
      </c>
      <c r="C26" s="257" t="s">
        <v>51</v>
      </c>
      <c r="D26" s="304">
        <v>78</v>
      </c>
      <c r="E26" s="304">
        <v>88</v>
      </c>
      <c r="F26" s="329">
        <v>44</v>
      </c>
      <c r="G26" s="258">
        <v>46</v>
      </c>
      <c r="H26" s="401">
        <f t="shared" si="0"/>
        <v>90</v>
      </c>
      <c r="I26" s="424">
        <v>9</v>
      </c>
      <c r="J26" s="343"/>
      <c r="K26" s="351"/>
      <c r="L26" s="430"/>
      <c r="M26" s="436"/>
      <c r="N26" s="357">
        <f t="shared" si="1"/>
        <v>178</v>
      </c>
      <c r="O26" s="354">
        <v>10</v>
      </c>
    </row>
    <row r="27" spans="1:15" ht="28.5" customHeight="1">
      <c r="A27" s="163" t="s">
        <v>117</v>
      </c>
      <c r="B27" s="335">
        <v>1973</v>
      </c>
      <c r="C27" s="257" t="s">
        <v>172</v>
      </c>
      <c r="D27" s="304">
        <v>0</v>
      </c>
      <c r="E27" s="304">
        <v>91</v>
      </c>
      <c r="F27" s="329">
        <v>43</v>
      </c>
      <c r="G27" s="258">
        <v>42</v>
      </c>
      <c r="H27" s="401">
        <f t="shared" si="0"/>
        <v>85</v>
      </c>
      <c r="I27" s="424">
        <v>13</v>
      </c>
      <c r="J27" s="343"/>
      <c r="K27" s="351"/>
      <c r="L27" s="430"/>
      <c r="M27" s="436"/>
      <c r="N27" s="357">
        <f t="shared" si="1"/>
        <v>176</v>
      </c>
      <c r="O27" s="354">
        <v>12</v>
      </c>
    </row>
    <row r="28" spans="1:15" s="4" customFormat="1" ht="28.5" customHeight="1">
      <c r="A28" s="163" t="s">
        <v>117</v>
      </c>
      <c r="B28" s="335">
        <v>1966</v>
      </c>
      <c r="C28" s="257" t="s">
        <v>46</v>
      </c>
      <c r="D28" s="304">
        <v>87</v>
      </c>
      <c r="E28" s="304">
        <v>87</v>
      </c>
      <c r="F28" s="329">
        <v>32</v>
      </c>
      <c r="G28" s="258">
        <v>45</v>
      </c>
      <c r="H28" s="401">
        <f t="shared" si="0"/>
        <v>77</v>
      </c>
      <c r="I28" s="424">
        <v>16</v>
      </c>
      <c r="J28" s="342"/>
      <c r="K28" s="350"/>
      <c r="L28" s="429"/>
      <c r="M28" s="436"/>
      <c r="N28" s="357">
        <f t="shared" si="1"/>
        <v>174</v>
      </c>
      <c r="O28" s="354">
        <v>14</v>
      </c>
    </row>
    <row r="29" spans="1:15" s="4" customFormat="1" ht="28.5" customHeight="1">
      <c r="A29" s="163" t="s">
        <v>117</v>
      </c>
      <c r="B29" s="335">
        <v>1952</v>
      </c>
      <c r="C29" s="257" t="s">
        <v>50</v>
      </c>
      <c r="D29" s="304">
        <v>92</v>
      </c>
      <c r="E29" s="304">
        <v>86</v>
      </c>
      <c r="F29" s="329">
        <v>36</v>
      </c>
      <c r="G29" s="258">
        <v>40</v>
      </c>
      <c r="H29" s="401">
        <f t="shared" si="0"/>
        <v>76</v>
      </c>
      <c r="I29" s="424">
        <v>18</v>
      </c>
      <c r="J29" s="342"/>
      <c r="K29" s="350"/>
      <c r="L29" s="429"/>
      <c r="M29" s="436"/>
      <c r="N29" s="357">
        <f t="shared" si="1"/>
        <v>178</v>
      </c>
      <c r="O29" s="354">
        <v>11</v>
      </c>
    </row>
    <row r="30" spans="1:15" s="4" customFormat="1" ht="28.5" customHeight="1">
      <c r="A30" s="163" t="s">
        <v>117</v>
      </c>
      <c r="B30" s="335">
        <v>1973</v>
      </c>
      <c r="C30" s="257" t="s">
        <v>48</v>
      </c>
      <c r="D30" s="304">
        <v>83</v>
      </c>
      <c r="E30" s="304">
        <v>90</v>
      </c>
      <c r="F30" s="329"/>
      <c r="G30" s="258"/>
      <c r="H30" s="401">
        <f t="shared" si="0"/>
        <v>0</v>
      </c>
      <c r="I30" s="424"/>
      <c r="J30" s="343"/>
      <c r="K30" s="351"/>
      <c r="L30" s="430"/>
      <c r="M30" s="436"/>
      <c r="N30" s="357">
        <f t="shared" si="1"/>
        <v>173</v>
      </c>
      <c r="O30" s="354">
        <v>15</v>
      </c>
    </row>
    <row r="31" spans="1:15" s="4" customFormat="1" ht="28.5" customHeight="1">
      <c r="A31" s="163" t="s">
        <v>117</v>
      </c>
      <c r="B31" s="335">
        <v>1964</v>
      </c>
      <c r="C31" s="257" t="s">
        <v>47</v>
      </c>
      <c r="D31" s="304">
        <v>0</v>
      </c>
      <c r="E31" s="304">
        <v>92</v>
      </c>
      <c r="F31" s="329"/>
      <c r="G31" s="258"/>
      <c r="H31" s="401">
        <f t="shared" si="0"/>
        <v>0</v>
      </c>
      <c r="I31" s="424"/>
      <c r="J31" s="342">
        <f>SUM(H25:H28)</f>
        <v>342</v>
      </c>
      <c r="K31" s="350"/>
      <c r="L31" s="429">
        <v>376</v>
      </c>
      <c r="M31" s="436">
        <f>MAX(J31,L31)</f>
        <v>376</v>
      </c>
      <c r="N31" s="357">
        <f t="shared" si="1"/>
        <v>92</v>
      </c>
      <c r="O31" s="354">
        <v>21</v>
      </c>
    </row>
    <row r="32" spans="1:15" ht="25.5" customHeight="1">
      <c r="A32" s="403" t="s">
        <v>306</v>
      </c>
      <c r="B32" s="337">
        <v>1966</v>
      </c>
      <c r="C32" s="330" t="s">
        <v>49</v>
      </c>
      <c r="D32" s="304">
        <v>87</v>
      </c>
      <c r="E32" s="304">
        <v>96</v>
      </c>
      <c r="F32" s="329">
        <v>43</v>
      </c>
      <c r="G32" s="258">
        <v>42</v>
      </c>
      <c r="H32" s="401">
        <f t="shared" si="0"/>
        <v>85</v>
      </c>
      <c r="I32" s="424">
        <v>12</v>
      </c>
      <c r="J32" s="344"/>
      <c r="K32" s="352"/>
      <c r="L32" s="432"/>
      <c r="M32" s="439">
        <v>2</v>
      </c>
      <c r="N32" s="357">
        <f t="shared" si="1"/>
        <v>183</v>
      </c>
      <c r="O32" s="354">
        <v>8</v>
      </c>
    </row>
    <row r="33" spans="1:15" s="4" customFormat="1" ht="28.5" customHeight="1">
      <c r="A33" s="331" t="s">
        <v>13</v>
      </c>
      <c r="B33" s="336">
        <v>1954</v>
      </c>
      <c r="C33" s="331" t="s">
        <v>15</v>
      </c>
      <c r="D33" s="304">
        <v>79</v>
      </c>
      <c r="E33" s="304">
        <v>72</v>
      </c>
      <c r="F33" s="329">
        <v>39</v>
      </c>
      <c r="G33" s="258">
        <v>38</v>
      </c>
      <c r="H33" s="401">
        <f t="shared" si="0"/>
        <v>77</v>
      </c>
      <c r="I33" s="424">
        <v>17</v>
      </c>
      <c r="J33" s="347"/>
      <c r="K33" s="353"/>
      <c r="L33" s="355"/>
      <c r="M33" s="428"/>
      <c r="N33" s="279">
        <f t="shared" si="1"/>
        <v>156</v>
      </c>
      <c r="O33" s="354">
        <v>17</v>
      </c>
    </row>
    <row r="34" spans="1:15" s="4" customFormat="1" ht="28.5" customHeight="1">
      <c r="A34" s="257" t="s">
        <v>13</v>
      </c>
      <c r="B34" s="335">
        <v>1977</v>
      </c>
      <c r="C34" s="257" t="s">
        <v>151</v>
      </c>
      <c r="D34" s="304">
        <v>89</v>
      </c>
      <c r="E34" s="304">
        <v>0</v>
      </c>
      <c r="F34" s="329"/>
      <c r="G34" s="258"/>
      <c r="H34" s="401">
        <f t="shared" si="0"/>
        <v>0</v>
      </c>
      <c r="I34" s="425"/>
      <c r="J34" s="345"/>
      <c r="K34" s="348"/>
      <c r="L34" s="354"/>
      <c r="M34" s="356"/>
      <c r="N34" s="279">
        <f t="shared" si="1"/>
        <v>89</v>
      </c>
      <c r="O34" s="354">
        <v>22</v>
      </c>
    </row>
    <row r="35" spans="1:15" ht="28.5" customHeight="1">
      <c r="A35" s="330" t="s">
        <v>13</v>
      </c>
      <c r="B35" s="337">
        <v>1983</v>
      </c>
      <c r="C35" s="330" t="s">
        <v>84</v>
      </c>
      <c r="D35" s="304">
        <v>82</v>
      </c>
      <c r="E35" s="304">
        <v>0</v>
      </c>
      <c r="F35" s="329"/>
      <c r="G35" s="258"/>
      <c r="H35" s="401">
        <f t="shared" si="0"/>
        <v>0</v>
      </c>
      <c r="I35" s="424"/>
      <c r="J35" s="345"/>
      <c r="K35" s="348"/>
      <c r="L35" s="354"/>
      <c r="M35" s="356"/>
      <c r="N35" s="279">
        <f t="shared" si="1"/>
        <v>82</v>
      </c>
      <c r="O35" s="354">
        <v>25</v>
      </c>
    </row>
    <row r="36" spans="1:15" ht="28.5" customHeight="1">
      <c r="A36" s="330" t="s">
        <v>13</v>
      </c>
      <c r="B36" s="337">
        <v>1972</v>
      </c>
      <c r="C36" s="332" t="s">
        <v>157</v>
      </c>
      <c r="D36" s="304">
        <v>73</v>
      </c>
      <c r="E36" s="304">
        <v>0</v>
      </c>
      <c r="F36" s="329"/>
      <c r="G36" s="258"/>
      <c r="H36" s="401">
        <f t="shared" si="0"/>
        <v>0</v>
      </c>
      <c r="I36" s="424"/>
      <c r="J36" s="345"/>
      <c r="K36" s="348"/>
      <c r="L36" s="354"/>
      <c r="M36" s="356"/>
      <c r="N36" s="279">
        <f t="shared" si="1"/>
        <v>73</v>
      </c>
      <c r="O36" s="354">
        <v>28</v>
      </c>
    </row>
  </sheetData>
  <printOptions horizontalCentered="1"/>
  <pageMargins left="0.75" right="0.75" top="0.3937007874015748" bottom="0.3937007874015748" header="0.5118110236220472" footer="0.5118110236220472"/>
  <pageSetup horizontalDpi="600" verticalDpi="6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selection activeCell="A1" sqref="A1"/>
    </sheetView>
  </sheetViews>
  <sheetFormatPr defaultColWidth="9.140625" defaultRowHeight="12.75"/>
  <cols>
    <col min="1" max="1" width="26.00390625" style="7" customWidth="1"/>
    <col min="2" max="2" width="7.140625" style="8" bestFit="1" customWidth="1"/>
    <col min="3" max="3" width="27.8515625" style="7" customWidth="1"/>
    <col min="4" max="4" width="8.57421875" style="5" customWidth="1"/>
    <col min="5" max="5" width="8.421875" style="5" customWidth="1"/>
    <col min="6" max="6" width="10.00390625" style="5" customWidth="1"/>
    <col min="7" max="7" width="8.28125" style="5" customWidth="1"/>
    <col min="8" max="8" width="8.140625" style="5" customWidth="1"/>
    <col min="9" max="9" width="7.8515625" style="5" customWidth="1"/>
    <col min="10" max="10" width="9.421875" style="5" customWidth="1"/>
    <col min="11" max="11" width="9.57421875" style="5" customWidth="1"/>
    <col min="12" max="12" width="9.7109375" style="5" customWidth="1"/>
    <col min="13" max="16384" width="9.140625" style="5" customWidth="1"/>
  </cols>
  <sheetData>
    <row r="1" spans="1:17" ht="23.25">
      <c r="A1" s="309" t="s">
        <v>257</v>
      </c>
      <c r="B1" s="310"/>
      <c r="C1" s="310"/>
      <c r="D1" s="310"/>
      <c r="E1" s="310"/>
      <c r="F1" s="310"/>
      <c r="G1" s="310"/>
      <c r="H1" s="309" t="s">
        <v>294</v>
      </c>
      <c r="J1" s="326"/>
      <c r="K1" s="309"/>
      <c r="L1" s="310"/>
      <c r="M1"/>
      <c r="N1" s="359"/>
      <c r="O1"/>
      <c r="P1"/>
      <c r="Q1"/>
    </row>
    <row r="2" spans="1:17" ht="20.25">
      <c r="A2" s="10" t="s">
        <v>160</v>
      </c>
      <c r="B2" s="142"/>
      <c r="C2" s="142"/>
      <c r="D2" s="142"/>
      <c r="E2" s="142" t="s">
        <v>295</v>
      </c>
      <c r="F2" s="142"/>
      <c r="G2" s="142"/>
      <c r="H2" s="142"/>
      <c r="I2" s="142"/>
      <c r="J2" s="146"/>
      <c r="K2" s="146"/>
      <c r="L2" s="146"/>
      <c r="M2" s="359"/>
      <c r="N2" s="359"/>
      <c r="O2"/>
      <c r="P2"/>
      <c r="Q2"/>
    </row>
    <row r="3" ht="13.5" thickBot="1"/>
    <row r="4" spans="1:11" ht="39" thickBot="1">
      <c r="A4" s="10" t="s">
        <v>160</v>
      </c>
      <c r="B4" s="18"/>
      <c r="D4" s="360" t="s">
        <v>173</v>
      </c>
      <c r="E4" s="40"/>
      <c r="F4" s="361" t="s">
        <v>174</v>
      </c>
      <c r="G4" s="110"/>
      <c r="H4" s="361" t="s">
        <v>314</v>
      </c>
      <c r="I4" s="110"/>
      <c r="J4" s="362" t="s">
        <v>315</v>
      </c>
      <c r="K4" s="101"/>
    </row>
    <row r="5" spans="1:16" s="2" customFormat="1" ht="30" customHeight="1" thickBot="1">
      <c r="A5" s="363" t="s">
        <v>0</v>
      </c>
      <c r="B5" s="58" t="s">
        <v>1</v>
      </c>
      <c r="C5" s="57" t="s">
        <v>2</v>
      </c>
      <c r="D5" s="59" t="s">
        <v>161</v>
      </c>
      <c r="E5" s="59" t="s">
        <v>162</v>
      </c>
      <c r="F5" s="59" t="s">
        <v>161</v>
      </c>
      <c r="G5" s="59" t="s">
        <v>162</v>
      </c>
      <c r="H5" s="59" t="s">
        <v>161</v>
      </c>
      <c r="I5" s="59" t="s">
        <v>162</v>
      </c>
      <c r="J5" s="59" t="s">
        <v>161</v>
      </c>
      <c r="K5" s="59" t="s">
        <v>162</v>
      </c>
      <c r="L5" s="364" t="s">
        <v>301</v>
      </c>
      <c r="M5" s="78"/>
      <c r="N5" s="78"/>
      <c r="O5" s="78"/>
      <c r="P5" s="78"/>
    </row>
    <row r="6" spans="1:16" s="4" customFormat="1" ht="29.25" customHeight="1" thickBot="1">
      <c r="A6" s="257" t="s">
        <v>135</v>
      </c>
      <c r="B6" s="156">
        <v>1967</v>
      </c>
      <c r="C6" s="379" t="s">
        <v>32</v>
      </c>
      <c r="D6" s="373">
        <v>5</v>
      </c>
      <c r="E6" s="374">
        <v>5.7</v>
      </c>
      <c r="F6" s="375">
        <v>4</v>
      </c>
      <c r="G6" s="376">
        <v>6.08</v>
      </c>
      <c r="H6" s="294">
        <v>5</v>
      </c>
      <c r="I6" s="377">
        <v>8.17</v>
      </c>
      <c r="J6" s="378">
        <f aca="true" t="shared" si="0" ref="J6:J33">D6+F6+H6-MIN(D6,F6,H6)</f>
        <v>10</v>
      </c>
      <c r="K6" s="416">
        <f>E6+G6+I6-I6</f>
        <v>11.780000000000003</v>
      </c>
      <c r="L6" s="417">
        <v>1</v>
      </c>
      <c r="M6" s="79"/>
      <c r="N6" s="79"/>
      <c r="O6" s="79"/>
      <c r="P6" s="79"/>
    </row>
    <row r="7" spans="1:16" s="4" customFormat="1" ht="29.25" customHeight="1" thickBot="1">
      <c r="A7" s="250" t="s">
        <v>8</v>
      </c>
      <c r="B7" s="473">
        <v>1954</v>
      </c>
      <c r="C7" s="475" t="s">
        <v>10</v>
      </c>
      <c r="D7" s="365">
        <v>5</v>
      </c>
      <c r="E7" s="366">
        <v>7.77</v>
      </c>
      <c r="F7" s="367">
        <v>5</v>
      </c>
      <c r="G7" s="368">
        <v>5.25</v>
      </c>
      <c r="H7" s="369">
        <v>5</v>
      </c>
      <c r="I7" s="370">
        <v>7.31</v>
      </c>
      <c r="J7" s="371">
        <f t="shared" si="0"/>
        <v>10</v>
      </c>
      <c r="K7" s="416">
        <f>E7+G7+I7-E7</f>
        <v>12.559999999999999</v>
      </c>
      <c r="L7" s="418">
        <v>2</v>
      </c>
      <c r="M7" s="79"/>
      <c r="N7" s="79"/>
      <c r="O7" s="79"/>
      <c r="P7" s="79"/>
    </row>
    <row r="8" spans="1:16" s="4" customFormat="1" ht="29.25" customHeight="1" thickBot="1">
      <c r="A8" s="327" t="s">
        <v>133</v>
      </c>
      <c r="B8" s="233">
        <v>1961</v>
      </c>
      <c r="C8" s="474" t="s">
        <v>25</v>
      </c>
      <c r="D8" s="373">
        <v>5</v>
      </c>
      <c r="E8" s="374">
        <v>6.43</v>
      </c>
      <c r="F8" s="375">
        <v>5</v>
      </c>
      <c r="G8" s="376">
        <v>6.33</v>
      </c>
      <c r="H8" s="294">
        <v>5</v>
      </c>
      <c r="I8" s="377">
        <v>6.95</v>
      </c>
      <c r="J8" s="378">
        <f t="shared" si="0"/>
        <v>10</v>
      </c>
      <c r="K8" s="416">
        <f>E8+G8+I8-I8</f>
        <v>12.760000000000002</v>
      </c>
      <c r="L8" s="417">
        <v>3</v>
      </c>
      <c r="M8" s="79"/>
      <c r="N8" s="79"/>
      <c r="O8" s="79"/>
      <c r="P8" s="79"/>
    </row>
    <row r="9" spans="1:16" s="4" customFormat="1" ht="29.25" customHeight="1" thickBot="1">
      <c r="A9" s="257" t="s">
        <v>117</v>
      </c>
      <c r="B9" s="156">
        <v>1973</v>
      </c>
      <c r="C9" s="379" t="s">
        <v>51</v>
      </c>
      <c r="D9" s="373">
        <v>5</v>
      </c>
      <c r="E9" s="374">
        <v>10.73</v>
      </c>
      <c r="F9" s="375">
        <v>3</v>
      </c>
      <c r="G9" s="376">
        <v>14.52</v>
      </c>
      <c r="H9" s="294">
        <v>5</v>
      </c>
      <c r="I9" s="377">
        <v>9.74</v>
      </c>
      <c r="J9" s="378">
        <f t="shared" si="0"/>
        <v>10</v>
      </c>
      <c r="K9" s="416">
        <f>E9+G9+I9-G9</f>
        <v>20.470000000000002</v>
      </c>
      <c r="L9" s="417"/>
      <c r="M9" s="79"/>
      <c r="N9" s="79"/>
      <c r="O9" s="79"/>
      <c r="P9" s="79"/>
    </row>
    <row r="10" spans="1:16" s="4" customFormat="1" ht="29.25" customHeight="1" thickBot="1">
      <c r="A10" s="327" t="s">
        <v>133</v>
      </c>
      <c r="B10" s="156">
        <v>1968</v>
      </c>
      <c r="C10" s="379" t="s">
        <v>34</v>
      </c>
      <c r="D10" s="373">
        <v>0</v>
      </c>
      <c r="E10" s="374">
        <v>0</v>
      </c>
      <c r="F10" s="375">
        <v>5</v>
      </c>
      <c r="G10" s="376">
        <v>8.87</v>
      </c>
      <c r="H10" s="294">
        <v>5</v>
      </c>
      <c r="I10" s="377">
        <v>11.74</v>
      </c>
      <c r="J10" s="378">
        <f t="shared" si="0"/>
        <v>10</v>
      </c>
      <c r="K10" s="416">
        <f>E10+G10+I10</f>
        <v>20.61</v>
      </c>
      <c r="L10" s="417"/>
      <c r="M10" s="79"/>
      <c r="N10" s="79"/>
      <c r="O10" s="79"/>
      <c r="P10" s="79"/>
    </row>
    <row r="11" spans="1:16" s="4" customFormat="1" ht="29.25" customHeight="1" thickBot="1">
      <c r="A11" s="257" t="s">
        <v>127</v>
      </c>
      <c r="B11" s="156">
        <v>1965</v>
      </c>
      <c r="C11" s="379" t="s">
        <v>16</v>
      </c>
      <c r="D11" s="373">
        <v>5</v>
      </c>
      <c r="E11" s="374">
        <v>10.07</v>
      </c>
      <c r="F11" s="375">
        <v>0</v>
      </c>
      <c r="G11" s="376">
        <v>0</v>
      </c>
      <c r="H11" s="294">
        <v>5</v>
      </c>
      <c r="I11" s="377">
        <v>13.26</v>
      </c>
      <c r="J11" s="378">
        <f t="shared" si="0"/>
        <v>10</v>
      </c>
      <c r="K11" s="416">
        <f>E11+G11+I11</f>
        <v>23.33</v>
      </c>
      <c r="L11" s="419"/>
      <c r="M11" s="79"/>
      <c r="N11" s="79"/>
      <c r="O11" s="79"/>
      <c r="P11" s="79"/>
    </row>
    <row r="12" spans="1:16" s="4" customFormat="1" ht="29.25" customHeight="1" thickBot="1">
      <c r="A12" s="257" t="s">
        <v>138</v>
      </c>
      <c r="B12" s="156">
        <v>1968</v>
      </c>
      <c r="C12" s="379" t="s">
        <v>139</v>
      </c>
      <c r="D12" s="373">
        <v>5</v>
      </c>
      <c r="E12" s="374">
        <v>10.37</v>
      </c>
      <c r="F12" s="375">
        <v>5</v>
      </c>
      <c r="G12" s="376">
        <v>16.13</v>
      </c>
      <c r="H12" s="294">
        <v>0</v>
      </c>
      <c r="I12" s="377">
        <v>0</v>
      </c>
      <c r="J12" s="378">
        <f t="shared" si="0"/>
        <v>10</v>
      </c>
      <c r="K12" s="416">
        <f>E12+G12+I12</f>
        <v>26.5</v>
      </c>
      <c r="L12" s="417"/>
      <c r="M12" s="79"/>
      <c r="N12" s="79"/>
      <c r="O12" s="79"/>
      <c r="P12" s="79"/>
    </row>
    <row r="13" spans="1:16" s="4" customFormat="1" ht="29.25" customHeight="1" thickBot="1">
      <c r="A13" s="327" t="s">
        <v>133</v>
      </c>
      <c r="B13" s="175">
        <v>1943</v>
      </c>
      <c r="C13" s="372" t="s">
        <v>37</v>
      </c>
      <c r="D13" s="373">
        <v>5</v>
      </c>
      <c r="E13" s="374">
        <v>18.84</v>
      </c>
      <c r="F13" s="375">
        <v>4</v>
      </c>
      <c r="G13" s="376">
        <v>19.66</v>
      </c>
      <c r="H13" s="380">
        <v>5</v>
      </c>
      <c r="I13" s="381">
        <v>15.26</v>
      </c>
      <c r="J13" s="378">
        <f t="shared" si="0"/>
        <v>10</v>
      </c>
      <c r="K13" s="416">
        <f>E13+G13+I13-G13</f>
        <v>34.099999999999994</v>
      </c>
      <c r="L13" s="419"/>
      <c r="M13" s="79"/>
      <c r="N13" s="79"/>
      <c r="O13" s="79"/>
      <c r="P13" s="79"/>
    </row>
    <row r="14" spans="1:16" s="4" customFormat="1" ht="29.25" customHeight="1" thickBot="1">
      <c r="A14" s="327" t="s">
        <v>133</v>
      </c>
      <c r="B14" s="156">
        <v>1951</v>
      </c>
      <c r="C14" s="379" t="s">
        <v>24</v>
      </c>
      <c r="D14" s="373">
        <v>5</v>
      </c>
      <c r="E14" s="374">
        <v>12.2</v>
      </c>
      <c r="F14" s="382">
        <v>0</v>
      </c>
      <c r="G14" s="383">
        <v>0</v>
      </c>
      <c r="H14" s="384">
        <v>5</v>
      </c>
      <c r="I14" s="385">
        <v>28.16</v>
      </c>
      <c r="J14" s="378">
        <f t="shared" si="0"/>
        <v>10</v>
      </c>
      <c r="K14" s="416">
        <f>E14+G14+I14</f>
        <v>40.36</v>
      </c>
      <c r="L14" s="417"/>
      <c r="M14" s="79"/>
      <c r="N14" s="79"/>
      <c r="O14" s="79"/>
      <c r="P14" s="79"/>
    </row>
    <row r="15" spans="1:16" s="4" customFormat="1" ht="29.25" customHeight="1" thickBot="1">
      <c r="A15" s="257" t="s">
        <v>138</v>
      </c>
      <c r="B15" s="156">
        <v>1966</v>
      </c>
      <c r="C15" s="379" t="s">
        <v>141</v>
      </c>
      <c r="D15" s="373">
        <v>5</v>
      </c>
      <c r="E15" s="374">
        <v>17.61</v>
      </c>
      <c r="F15" s="375">
        <v>5</v>
      </c>
      <c r="G15" s="376">
        <v>33.29</v>
      </c>
      <c r="H15" s="380">
        <v>0</v>
      </c>
      <c r="I15" s="381">
        <v>0</v>
      </c>
      <c r="J15" s="378">
        <f t="shared" si="0"/>
        <v>10</v>
      </c>
      <c r="K15" s="416">
        <f>E15+G15+I15</f>
        <v>50.9</v>
      </c>
      <c r="L15" s="419"/>
      <c r="M15" s="79"/>
      <c r="N15" s="79"/>
      <c r="O15" s="79"/>
      <c r="P15" s="79"/>
    </row>
    <row r="16" spans="1:16" s="4" customFormat="1" ht="29.25" customHeight="1" thickBot="1">
      <c r="A16" s="257" t="s">
        <v>117</v>
      </c>
      <c r="B16" s="156">
        <v>1966</v>
      </c>
      <c r="C16" s="379" t="s">
        <v>49</v>
      </c>
      <c r="D16" s="373">
        <v>5</v>
      </c>
      <c r="E16" s="374">
        <v>8.43</v>
      </c>
      <c r="F16" s="375">
        <v>3</v>
      </c>
      <c r="G16" s="376">
        <v>7.03</v>
      </c>
      <c r="H16" s="294">
        <v>4</v>
      </c>
      <c r="I16" s="377">
        <v>9.5</v>
      </c>
      <c r="J16" s="378">
        <f t="shared" si="0"/>
        <v>9</v>
      </c>
      <c r="K16" s="416">
        <f>E16+G16+I16-E16</f>
        <v>16.53</v>
      </c>
      <c r="L16" s="417"/>
      <c r="M16" s="79"/>
      <c r="N16" s="79"/>
      <c r="O16" s="79"/>
      <c r="P16" s="79"/>
    </row>
    <row r="17" spans="1:16" s="4" customFormat="1" ht="29.25" customHeight="1" thickBot="1">
      <c r="A17" s="257" t="s">
        <v>117</v>
      </c>
      <c r="B17" s="156">
        <v>1966</v>
      </c>
      <c r="C17" s="379" t="s">
        <v>46</v>
      </c>
      <c r="D17" s="373">
        <v>4</v>
      </c>
      <c r="E17" s="374">
        <v>28.41</v>
      </c>
      <c r="F17" s="375">
        <v>5</v>
      </c>
      <c r="G17" s="376">
        <v>15.6</v>
      </c>
      <c r="H17" s="380">
        <v>0</v>
      </c>
      <c r="I17" s="381">
        <v>0</v>
      </c>
      <c r="J17" s="378">
        <f t="shared" si="0"/>
        <v>9</v>
      </c>
      <c r="K17" s="416">
        <f aca="true" t="shared" si="1" ref="K17:K33">E17+G17+I17</f>
        <v>44.01</v>
      </c>
      <c r="L17" s="419"/>
      <c r="M17" s="79"/>
      <c r="N17" s="79"/>
      <c r="O17" s="79"/>
      <c r="P17" s="79"/>
    </row>
    <row r="18" spans="1:16" s="4" customFormat="1" ht="29.25" customHeight="1" thickBot="1">
      <c r="A18" s="257" t="s">
        <v>131</v>
      </c>
      <c r="B18" s="156">
        <v>1967</v>
      </c>
      <c r="C18" s="379" t="s">
        <v>99</v>
      </c>
      <c r="D18" s="373">
        <v>5</v>
      </c>
      <c r="E18" s="374">
        <v>7.19</v>
      </c>
      <c r="F18" s="375">
        <v>0</v>
      </c>
      <c r="G18" s="376">
        <v>0</v>
      </c>
      <c r="H18" s="294">
        <v>3</v>
      </c>
      <c r="I18" s="377">
        <v>8.03</v>
      </c>
      <c r="J18" s="378">
        <f t="shared" si="0"/>
        <v>8</v>
      </c>
      <c r="K18" s="416">
        <f t="shared" si="1"/>
        <v>15.219999999999999</v>
      </c>
      <c r="L18" s="417"/>
      <c r="M18" s="79"/>
      <c r="N18" s="79"/>
      <c r="O18" s="79"/>
      <c r="P18" s="79"/>
    </row>
    <row r="19" spans="1:16" ht="29.25" customHeight="1" thickBot="1">
      <c r="A19" s="257" t="s">
        <v>117</v>
      </c>
      <c r="B19" s="156">
        <v>1973</v>
      </c>
      <c r="C19" s="379" t="s">
        <v>48</v>
      </c>
      <c r="D19" s="373">
        <v>3</v>
      </c>
      <c r="E19" s="374">
        <v>19.21</v>
      </c>
      <c r="F19" s="375">
        <v>5</v>
      </c>
      <c r="G19" s="376">
        <v>17.65</v>
      </c>
      <c r="H19" s="380">
        <v>0</v>
      </c>
      <c r="I19" s="381">
        <v>0</v>
      </c>
      <c r="J19" s="378">
        <f t="shared" si="0"/>
        <v>8</v>
      </c>
      <c r="K19" s="416">
        <f t="shared" si="1"/>
        <v>36.86</v>
      </c>
      <c r="L19" s="419"/>
      <c r="M19" s="46"/>
      <c r="N19" s="46"/>
      <c r="O19" s="46"/>
      <c r="P19" s="46"/>
    </row>
    <row r="20" spans="1:16" ht="29.25" customHeight="1" thickBot="1">
      <c r="A20" s="327" t="s">
        <v>107</v>
      </c>
      <c r="B20" s="156">
        <v>1981</v>
      </c>
      <c r="C20" s="379" t="s">
        <v>109</v>
      </c>
      <c r="D20" s="373">
        <v>5</v>
      </c>
      <c r="E20" s="374">
        <v>8.84</v>
      </c>
      <c r="F20" s="375">
        <v>0</v>
      </c>
      <c r="G20" s="376">
        <v>0</v>
      </c>
      <c r="H20" s="294">
        <v>0</v>
      </c>
      <c r="I20" s="377">
        <v>0</v>
      </c>
      <c r="J20" s="378">
        <f t="shared" si="0"/>
        <v>5</v>
      </c>
      <c r="K20" s="416">
        <f t="shared" si="1"/>
        <v>8.84</v>
      </c>
      <c r="L20" s="417"/>
      <c r="M20" s="46"/>
      <c r="N20" s="46"/>
      <c r="O20" s="46"/>
      <c r="P20" s="46"/>
    </row>
    <row r="21" spans="1:16" ht="29.25" customHeight="1" thickBot="1">
      <c r="A21" s="257" t="s">
        <v>127</v>
      </c>
      <c r="B21" s="156">
        <v>1967</v>
      </c>
      <c r="C21" s="379" t="s">
        <v>18</v>
      </c>
      <c r="D21" s="373">
        <v>5</v>
      </c>
      <c r="E21" s="374">
        <v>10.96</v>
      </c>
      <c r="F21" s="375">
        <v>0</v>
      </c>
      <c r="G21" s="376">
        <v>0</v>
      </c>
      <c r="H21" s="294">
        <v>0</v>
      </c>
      <c r="I21" s="377">
        <v>0</v>
      </c>
      <c r="J21" s="378">
        <f t="shared" si="0"/>
        <v>5</v>
      </c>
      <c r="K21" s="416">
        <f t="shared" si="1"/>
        <v>10.96</v>
      </c>
      <c r="L21" s="419"/>
      <c r="M21" s="46"/>
      <c r="N21" s="46"/>
      <c r="O21" s="46"/>
      <c r="P21" s="46"/>
    </row>
    <row r="22" spans="1:16" ht="29.25" customHeight="1" thickBot="1">
      <c r="A22" s="257" t="s">
        <v>138</v>
      </c>
      <c r="B22" s="156">
        <v>1970</v>
      </c>
      <c r="C22" s="379" t="s">
        <v>137</v>
      </c>
      <c r="D22" s="373">
        <v>5</v>
      </c>
      <c r="E22" s="374">
        <v>11.36</v>
      </c>
      <c r="F22" s="375">
        <v>0</v>
      </c>
      <c r="G22" s="376">
        <v>0</v>
      </c>
      <c r="H22" s="294">
        <v>0</v>
      </c>
      <c r="I22" s="377">
        <v>0</v>
      </c>
      <c r="J22" s="378">
        <f t="shared" si="0"/>
        <v>5</v>
      </c>
      <c r="K22" s="416">
        <f t="shared" si="1"/>
        <v>11.36</v>
      </c>
      <c r="L22" s="417"/>
      <c r="M22" s="46"/>
      <c r="N22" s="46"/>
      <c r="O22" s="46"/>
      <c r="P22" s="46"/>
    </row>
    <row r="23" spans="1:16" ht="29.25" customHeight="1" thickBot="1">
      <c r="A23" s="257" t="s">
        <v>135</v>
      </c>
      <c r="B23" s="156">
        <v>1943</v>
      </c>
      <c r="C23" s="379" t="s">
        <v>68</v>
      </c>
      <c r="D23" s="373">
        <v>5</v>
      </c>
      <c r="E23" s="374">
        <v>12.05</v>
      </c>
      <c r="F23" s="375">
        <v>0</v>
      </c>
      <c r="G23" s="376">
        <v>0</v>
      </c>
      <c r="H23" s="294">
        <v>0</v>
      </c>
      <c r="I23" s="377">
        <v>0</v>
      </c>
      <c r="J23" s="378">
        <f t="shared" si="0"/>
        <v>5</v>
      </c>
      <c r="K23" s="416">
        <f t="shared" si="1"/>
        <v>12.05</v>
      </c>
      <c r="L23" s="419"/>
      <c r="M23" s="46"/>
      <c r="N23" s="46"/>
      <c r="O23" s="46"/>
      <c r="P23" s="46"/>
    </row>
    <row r="24" spans="1:16" ht="29.25" customHeight="1" thickBot="1">
      <c r="A24" s="257" t="s">
        <v>117</v>
      </c>
      <c r="B24" s="156">
        <v>1964</v>
      </c>
      <c r="C24" s="379" t="s">
        <v>47</v>
      </c>
      <c r="D24" s="373">
        <v>0</v>
      </c>
      <c r="E24" s="374">
        <v>0</v>
      </c>
      <c r="F24" s="375">
        <v>5</v>
      </c>
      <c r="G24" s="376">
        <v>12.5</v>
      </c>
      <c r="H24" s="380">
        <v>0</v>
      </c>
      <c r="I24" s="381">
        <v>0</v>
      </c>
      <c r="J24" s="378">
        <f t="shared" si="0"/>
        <v>5</v>
      </c>
      <c r="K24" s="416">
        <f t="shared" si="1"/>
        <v>12.5</v>
      </c>
      <c r="L24" s="417"/>
      <c r="M24" s="46"/>
      <c r="N24" s="46"/>
      <c r="O24" s="46"/>
      <c r="P24" s="46"/>
    </row>
    <row r="25" spans="1:16" ht="29.25" customHeight="1" thickBot="1">
      <c r="A25" s="257" t="s">
        <v>117</v>
      </c>
      <c r="B25" s="156">
        <v>1973</v>
      </c>
      <c r="C25" s="379" t="s">
        <v>172</v>
      </c>
      <c r="D25" s="373">
        <v>0</v>
      </c>
      <c r="E25" s="374">
        <v>0</v>
      </c>
      <c r="F25" s="375">
        <v>5</v>
      </c>
      <c r="G25" s="376">
        <v>13.33</v>
      </c>
      <c r="H25" s="380">
        <v>0</v>
      </c>
      <c r="I25" s="381">
        <v>0</v>
      </c>
      <c r="J25" s="378">
        <f t="shared" si="0"/>
        <v>5</v>
      </c>
      <c r="K25" s="416">
        <f t="shared" si="1"/>
        <v>13.33</v>
      </c>
      <c r="L25" s="419"/>
      <c r="M25" s="46"/>
      <c r="N25" s="46"/>
      <c r="O25" s="46"/>
      <c r="P25" s="46"/>
    </row>
    <row r="26" spans="1:16" ht="29.25" customHeight="1" thickBot="1">
      <c r="A26" s="257" t="s">
        <v>127</v>
      </c>
      <c r="B26" s="156">
        <v>1974</v>
      </c>
      <c r="C26" s="379" t="s">
        <v>86</v>
      </c>
      <c r="D26" s="373">
        <v>5</v>
      </c>
      <c r="E26" s="374">
        <v>14.13</v>
      </c>
      <c r="F26" s="375">
        <v>0</v>
      </c>
      <c r="G26" s="376">
        <v>0</v>
      </c>
      <c r="H26" s="294">
        <v>0</v>
      </c>
      <c r="I26" s="377">
        <v>0</v>
      </c>
      <c r="J26" s="378">
        <f t="shared" si="0"/>
        <v>5</v>
      </c>
      <c r="K26" s="416">
        <f t="shared" si="1"/>
        <v>14.13</v>
      </c>
      <c r="L26" s="417"/>
      <c r="M26" s="46"/>
      <c r="N26" s="46"/>
      <c r="O26" s="46"/>
      <c r="P26" s="46"/>
    </row>
    <row r="27" spans="1:16" ht="29.25" customHeight="1" thickBot="1">
      <c r="A27" s="257" t="s">
        <v>138</v>
      </c>
      <c r="B27" s="156">
        <v>1972</v>
      </c>
      <c r="C27" s="379" t="s">
        <v>140</v>
      </c>
      <c r="D27" s="373">
        <v>5</v>
      </c>
      <c r="E27" s="374">
        <v>21.79</v>
      </c>
      <c r="F27" s="375">
        <v>0</v>
      </c>
      <c r="G27" s="376">
        <v>0</v>
      </c>
      <c r="H27" s="294">
        <v>0</v>
      </c>
      <c r="I27" s="377">
        <v>0</v>
      </c>
      <c r="J27" s="378">
        <f t="shared" si="0"/>
        <v>5</v>
      </c>
      <c r="K27" s="416">
        <f t="shared" si="1"/>
        <v>21.79</v>
      </c>
      <c r="L27" s="419"/>
      <c r="M27" s="46"/>
      <c r="N27" s="46"/>
      <c r="O27" s="46"/>
      <c r="P27" s="46"/>
    </row>
    <row r="28" spans="1:16" ht="29.25" customHeight="1" thickBot="1">
      <c r="A28" s="257" t="s">
        <v>131</v>
      </c>
      <c r="B28" s="156">
        <v>1975</v>
      </c>
      <c r="C28" s="386" t="s">
        <v>130</v>
      </c>
      <c r="D28" s="373">
        <v>5</v>
      </c>
      <c r="E28" s="374">
        <v>28.56</v>
      </c>
      <c r="F28" s="375">
        <v>0</v>
      </c>
      <c r="G28" s="376">
        <v>0</v>
      </c>
      <c r="H28" s="294">
        <v>0</v>
      </c>
      <c r="I28" s="377">
        <v>0</v>
      </c>
      <c r="J28" s="378">
        <f t="shared" si="0"/>
        <v>5</v>
      </c>
      <c r="K28" s="416">
        <f t="shared" si="1"/>
        <v>28.56</v>
      </c>
      <c r="L28" s="417"/>
      <c r="M28" s="46"/>
      <c r="N28" s="46"/>
      <c r="O28" s="46"/>
      <c r="P28" s="46"/>
    </row>
    <row r="29" spans="1:16" ht="29.25" customHeight="1" thickBot="1">
      <c r="A29" s="257" t="s">
        <v>164</v>
      </c>
      <c r="B29" s="156">
        <v>1964</v>
      </c>
      <c r="C29" s="379" t="s">
        <v>17</v>
      </c>
      <c r="D29" s="373">
        <v>4</v>
      </c>
      <c r="E29" s="374">
        <v>5.71</v>
      </c>
      <c r="F29" s="375">
        <v>0</v>
      </c>
      <c r="G29" s="376">
        <v>0</v>
      </c>
      <c r="H29" s="294">
        <v>0</v>
      </c>
      <c r="I29" s="377">
        <v>0</v>
      </c>
      <c r="J29" s="378">
        <f t="shared" si="0"/>
        <v>4</v>
      </c>
      <c r="K29" s="416">
        <f t="shared" si="1"/>
        <v>5.71</v>
      </c>
      <c r="L29" s="419"/>
      <c r="M29" s="46"/>
      <c r="N29" s="46"/>
      <c r="O29" s="46"/>
      <c r="P29" s="46"/>
    </row>
    <row r="30" spans="1:16" ht="29.25" customHeight="1" thickBot="1">
      <c r="A30" s="257" t="s">
        <v>107</v>
      </c>
      <c r="B30" s="156">
        <v>1975</v>
      </c>
      <c r="C30" s="379" t="s">
        <v>108</v>
      </c>
      <c r="D30" s="373">
        <v>4</v>
      </c>
      <c r="E30" s="374">
        <v>9.71</v>
      </c>
      <c r="F30" s="375">
        <v>0</v>
      </c>
      <c r="G30" s="376">
        <v>0</v>
      </c>
      <c r="H30" s="294">
        <v>0</v>
      </c>
      <c r="I30" s="377">
        <v>0</v>
      </c>
      <c r="J30" s="378">
        <f t="shared" si="0"/>
        <v>4</v>
      </c>
      <c r="K30" s="416">
        <f t="shared" si="1"/>
        <v>9.71</v>
      </c>
      <c r="L30" s="417"/>
      <c r="M30" s="46"/>
      <c r="N30" s="46"/>
      <c r="O30" s="46"/>
      <c r="P30" s="46"/>
    </row>
    <row r="31" spans="1:16" ht="29.25" customHeight="1" thickBot="1">
      <c r="A31" s="257" t="s">
        <v>163</v>
      </c>
      <c r="B31" s="156">
        <v>1977</v>
      </c>
      <c r="C31" s="379" t="s">
        <v>134</v>
      </c>
      <c r="D31" s="373">
        <v>4</v>
      </c>
      <c r="E31" s="374">
        <v>11.3</v>
      </c>
      <c r="F31" s="375">
        <v>0</v>
      </c>
      <c r="G31" s="376">
        <v>0</v>
      </c>
      <c r="H31" s="294">
        <v>0</v>
      </c>
      <c r="I31" s="377">
        <v>0</v>
      </c>
      <c r="J31" s="378">
        <f t="shared" si="0"/>
        <v>4</v>
      </c>
      <c r="K31" s="416">
        <f t="shared" si="1"/>
        <v>11.3</v>
      </c>
      <c r="L31" s="419"/>
      <c r="M31" s="46"/>
      <c r="N31" s="46"/>
      <c r="O31" s="46"/>
      <c r="P31" s="46"/>
    </row>
    <row r="32" spans="1:12" ht="29.25" customHeight="1" thickBot="1">
      <c r="A32" s="257" t="s">
        <v>117</v>
      </c>
      <c r="B32" s="156">
        <v>1973</v>
      </c>
      <c r="C32" s="379" t="s">
        <v>48</v>
      </c>
      <c r="D32" s="373">
        <v>3</v>
      </c>
      <c r="E32" s="374">
        <v>19.21</v>
      </c>
      <c r="F32" s="387">
        <v>0</v>
      </c>
      <c r="G32" s="388">
        <v>0</v>
      </c>
      <c r="H32" s="389">
        <v>0</v>
      </c>
      <c r="I32" s="390">
        <v>0</v>
      </c>
      <c r="J32" s="378">
        <f t="shared" si="0"/>
        <v>3</v>
      </c>
      <c r="K32" s="416">
        <f t="shared" si="1"/>
        <v>19.21</v>
      </c>
      <c r="L32" s="417"/>
    </row>
    <row r="33" spans="1:12" ht="29.25" customHeight="1" thickBot="1">
      <c r="A33" s="257" t="s">
        <v>117</v>
      </c>
      <c r="B33" s="156">
        <v>1952</v>
      </c>
      <c r="C33" s="379" t="s">
        <v>50</v>
      </c>
      <c r="D33" s="391">
        <v>2</v>
      </c>
      <c r="E33" s="392">
        <v>19.2</v>
      </c>
      <c r="F33" s="393">
        <v>0</v>
      </c>
      <c r="G33" s="394">
        <v>0</v>
      </c>
      <c r="H33" s="395">
        <v>0</v>
      </c>
      <c r="I33" s="396">
        <v>0</v>
      </c>
      <c r="J33" s="397">
        <f t="shared" si="0"/>
        <v>2</v>
      </c>
      <c r="K33" s="416">
        <f t="shared" si="1"/>
        <v>19.2</v>
      </c>
      <c r="L33" s="419"/>
    </row>
    <row r="34" ht="26.25" customHeight="1">
      <c r="B34" s="7"/>
    </row>
  </sheetData>
  <printOptions horizontalCentered="1"/>
  <pageMargins left="0.75" right="0.75" top="0.7874015748031497" bottom="0.3937007874015748" header="0.5118110236220472" footer="0.5118110236220472"/>
  <pageSetup horizontalDpi="600" verticalDpi="600" orientation="landscape" scale="9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J75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6" customWidth="1"/>
    <col min="2" max="2" width="32.7109375" style="7" customWidth="1"/>
    <col min="3" max="3" width="7.140625" style="8" bestFit="1" customWidth="1"/>
    <col min="4" max="4" width="27.57421875" style="7" customWidth="1"/>
    <col min="5" max="7" width="4.8515625" style="5" customWidth="1"/>
    <col min="8" max="8" width="8.7109375" style="5" customWidth="1"/>
    <col min="9" max="9" width="7.7109375" style="16" customWidth="1"/>
    <col min="10" max="10" width="3.8515625" style="5" customWidth="1"/>
    <col min="11" max="11" width="4.421875" style="5" customWidth="1"/>
    <col min="12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4" spans="2:5" ht="20.25">
      <c r="B4" s="10" t="s">
        <v>54</v>
      </c>
      <c r="C4" s="18"/>
      <c r="E4" s="7"/>
    </row>
    <row r="5" spans="1:9" s="2" customFormat="1" ht="30" customHeight="1">
      <c r="A5" s="19" t="s">
        <v>62</v>
      </c>
      <c r="B5" s="20" t="s">
        <v>0</v>
      </c>
      <c r="C5" s="21" t="s">
        <v>1</v>
      </c>
      <c r="D5" s="20" t="s">
        <v>2</v>
      </c>
      <c r="E5" s="22">
        <v>1</v>
      </c>
      <c r="F5" s="22">
        <v>2</v>
      </c>
      <c r="G5" s="22">
        <v>3</v>
      </c>
      <c r="H5" s="19" t="s">
        <v>61</v>
      </c>
      <c r="I5" s="22" t="s">
        <v>63</v>
      </c>
    </row>
    <row r="6" spans="1:10" s="4" customFormat="1" ht="14.25" customHeight="1">
      <c r="A6" s="23">
        <v>1</v>
      </c>
      <c r="B6" s="67" t="s">
        <v>163</v>
      </c>
      <c r="C6" s="68">
        <v>1959</v>
      </c>
      <c r="D6" s="67" t="s">
        <v>5</v>
      </c>
      <c r="E6" s="80">
        <v>95</v>
      </c>
      <c r="F6" s="80">
        <v>92</v>
      </c>
      <c r="G6" s="80">
        <v>95</v>
      </c>
      <c r="H6" s="81">
        <f aca="true" t="shared" si="0" ref="H6:H37">SUM(E6:G6)</f>
        <v>282</v>
      </c>
      <c r="I6" s="81" t="s">
        <v>64</v>
      </c>
      <c r="J6" s="28"/>
    </row>
    <row r="7" spans="1:10" s="4" customFormat="1" ht="14.25" customHeight="1">
      <c r="A7" s="23">
        <v>2</v>
      </c>
      <c r="B7" s="67" t="s">
        <v>135</v>
      </c>
      <c r="C7" s="68">
        <v>1967</v>
      </c>
      <c r="D7" s="67" t="s">
        <v>32</v>
      </c>
      <c r="E7" s="80">
        <v>96</v>
      </c>
      <c r="F7" s="80">
        <v>92</v>
      </c>
      <c r="G7" s="80">
        <v>94</v>
      </c>
      <c r="H7" s="81">
        <f t="shared" si="0"/>
        <v>282</v>
      </c>
      <c r="I7" s="81" t="s">
        <v>64</v>
      </c>
      <c r="J7" s="28"/>
    </row>
    <row r="8" spans="1:10" s="4" customFormat="1" ht="14.25" customHeight="1">
      <c r="A8" s="23">
        <v>3</v>
      </c>
      <c r="B8" s="67" t="s">
        <v>116</v>
      </c>
      <c r="C8" s="68">
        <v>1949</v>
      </c>
      <c r="D8" s="67" t="s">
        <v>40</v>
      </c>
      <c r="E8" s="80">
        <v>89</v>
      </c>
      <c r="F8" s="80">
        <v>88</v>
      </c>
      <c r="G8" s="80">
        <v>96</v>
      </c>
      <c r="H8" s="81">
        <f t="shared" si="0"/>
        <v>273</v>
      </c>
      <c r="I8" s="81" t="s">
        <v>64</v>
      </c>
      <c r="J8" s="28"/>
    </row>
    <row r="9" spans="1:10" s="4" customFormat="1" ht="14.25" customHeight="1">
      <c r="A9" s="23">
        <v>4</v>
      </c>
      <c r="B9" s="67" t="s">
        <v>55</v>
      </c>
      <c r="C9" s="68">
        <v>1974</v>
      </c>
      <c r="D9" s="67" t="s">
        <v>27</v>
      </c>
      <c r="E9" s="80">
        <v>89</v>
      </c>
      <c r="F9" s="80">
        <v>92</v>
      </c>
      <c r="G9" s="80">
        <v>92</v>
      </c>
      <c r="H9" s="81">
        <f t="shared" si="0"/>
        <v>273</v>
      </c>
      <c r="I9" s="81" t="s">
        <v>64</v>
      </c>
      <c r="J9" s="28"/>
    </row>
    <row r="10" spans="1:10" s="4" customFormat="1" ht="14.25" customHeight="1">
      <c r="A10" s="23">
        <v>5</v>
      </c>
      <c r="B10" s="67" t="s">
        <v>127</v>
      </c>
      <c r="C10" s="68">
        <v>1965</v>
      </c>
      <c r="D10" s="67" t="s">
        <v>16</v>
      </c>
      <c r="E10" s="80">
        <v>95</v>
      </c>
      <c r="F10" s="80">
        <v>88</v>
      </c>
      <c r="G10" s="80">
        <v>87</v>
      </c>
      <c r="H10" s="81">
        <f t="shared" si="0"/>
        <v>270</v>
      </c>
      <c r="I10" s="81" t="s">
        <v>65</v>
      </c>
      <c r="J10" s="28"/>
    </row>
    <row r="11" spans="1:10" s="4" customFormat="1" ht="14.25" customHeight="1">
      <c r="A11" s="23">
        <v>6</v>
      </c>
      <c r="B11" s="67" t="s">
        <v>127</v>
      </c>
      <c r="C11" s="68">
        <v>1967</v>
      </c>
      <c r="D11" s="67" t="s">
        <v>18</v>
      </c>
      <c r="E11" s="80">
        <v>89</v>
      </c>
      <c r="F11" s="80">
        <v>90</v>
      </c>
      <c r="G11" s="80">
        <v>90</v>
      </c>
      <c r="H11" s="81">
        <f t="shared" si="0"/>
        <v>269</v>
      </c>
      <c r="I11" s="81" t="s">
        <v>65</v>
      </c>
      <c r="J11" s="28"/>
    </row>
    <row r="12" spans="1:10" s="4" customFormat="1" ht="14.25" customHeight="1">
      <c r="A12" s="23">
        <v>7</v>
      </c>
      <c r="B12" s="83" t="s">
        <v>8</v>
      </c>
      <c r="C12" s="82">
        <v>1954</v>
      </c>
      <c r="D12" s="83" t="s">
        <v>10</v>
      </c>
      <c r="E12" s="80">
        <v>90</v>
      </c>
      <c r="F12" s="80">
        <v>94</v>
      </c>
      <c r="G12" s="80">
        <v>85</v>
      </c>
      <c r="H12" s="81">
        <f t="shared" si="0"/>
        <v>269</v>
      </c>
      <c r="I12" s="81" t="s">
        <v>65</v>
      </c>
      <c r="J12" s="28"/>
    </row>
    <row r="13" spans="1:10" s="4" customFormat="1" ht="14.25" customHeight="1">
      <c r="A13" s="23">
        <v>8</v>
      </c>
      <c r="B13" s="67" t="s">
        <v>117</v>
      </c>
      <c r="C13" s="68">
        <v>1952</v>
      </c>
      <c r="D13" s="67" t="s">
        <v>50</v>
      </c>
      <c r="E13" s="80">
        <v>88</v>
      </c>
      <c r="F13" s="80">
        <v>93</v>
      </c>
      <c r="G13" s="80">
        <v>85</v>
      </c>
      <c r="H13" s="81">
        <f t="shared" si="0"/>
        <v>266</v>
      </c>
      <c r="I13" s="81" t="s">
        <v>65</v>
      </c>
      <c r="J13" s="28"/>
    </row>
    <row r="14" spans="1:10" s="4" customFormat="1" ht="14.25" customHeight="1">
      <c r="A14" s="23">
        <v>9</v>
      </c>
      <c r="B14" s="67" t="s">
        <v>138</v>
      </c>
      <c r="C14" s="68">
        <v>1966</v>
      </c>
      <c r="D14" s="67" t="s">
        <v>141</v>
      </c>
      <c r="E14" s="80">
        <v>89</v>
      </c>
      <c r="F14" s="80">
        <v>91</v>
      </c>
      <c r="G14" s="80">
        <v>82</v>
      </c>
      <c r="H14" s="81">
        <f t="shared" si="0"/>
        <v>262</v>
      </c>
      <c r="I14" s="81">
        <v>1</v>
      </c>
      <c r="J14" s="28"/>
    </row>
    <row r="15" spans="1:10" s="4" customFormat="1" ht="14.25" customHeight="1">
      <c r="A15" s="23">
        <v>10</v>
      </c>
      <c r="B15" s="67" t="s">
        <v>164</v>
      </c>
      <c r="C15" s="68">
        <v>1976</v>
      </c>
      <c r="D15" s="67" t="s">
        <v>129</v>
      </c>
      <c r="E15" s="80">
        <v>84</v>
      </c>
      <c r="F15" s="80">
        <v>85</v>
      </c>
      <c r="G15" s="80">
        <v>92</v>
      </c>
      <c r="H15" s="81">
        <f t="shared" si="0"/>
        <v>261</v>
      </c>
      <c r="I15" s="81">
        <v>1</v>
      </c>
      <c r="J15" s="28"/>
    </row>
    <row r="16" spans="1:10" s="4" customFormat="1" ht="14.25" customHeight="1">
      <c r="A16" s="23" t="s">
        <v>175</v>
      </c>
      <c r="B16" s="87" t="s">
        <v>142</v>
      </c>
      <c r="C16" s="68">
        <v>1979</v>
      </c>
      <c r="D16" s="87" t="s">
        <v>102</v>
      </c>
      <c r="E16" s="30">
        <v>88</v>
      </c>
      <c r="F16" s="88">
        <v>84</v>
      </c>
      <c r="G16" s="88">
        <v>88</v>
      </c>
      <c r="H16" s="81">
        <f t="shared" si="0"/>
        <v>260</v>
      </c>
      <c r="I16" s="81">
        <v>1</v>
      </c>
      <c r="J16" s="28"/>
    </row>
    <row r="17" spans="1:10" s="4" customFormat="1" ht="14.25" customHeight="1">
      <c r="A17" s="23" t="s">
        <v>175</v>
      </c>
      <c r="B17" s="67" t="s">
        <v>107</v>
      </c>
      <c r="C17" s="68">
        <v>1975</v>
      </c>
      <c r="D17" s="67" t="s">
        <v>108</v>
      </c>
      <c r="E17" s="80">
        <v>92</v>
      </c>
      <c r="F17" s="80">
        <v>90</v>
      </c>
      <c r="G17" s="80">
        <v>78</v>
      </c>
      <c r="H17" s="81">
        <f t="shared" si="0"/>
        <v>260</v>
      </c>
      <c r="I17" s="81">
        <v>1</v>
      </c>
      <c r="J17" s="28"/>
    </row>
    <row r="18" spans="1:10" ht="14.25" customHeight="1">
      <c r="A18" s="23">
        <v>13</v>
      </c>
      <c r="B18" s="67" t="s">
        <v>117</v>
      </c>
      <c r="C18" s="68">
        <v>1966</v>
      </c>
      <c r="D18" s="67" t="s">
        <v>46</v>
      </c>
      <c r="E18" s="80">
        <v>89</v>
      </c>
      <c r="F18" s="80">
        <v>79</v>
      </c>
      <c r="G18" s="80">
        <v>90</v>
      </c>
      <c r="H18" s="81">
        <f t="shared" si="0"/>
        <v>258</v>
      </c>
      <c r="I18" s="81">
        <v>1</v>
      </c>
      <c r="J18" s="34"/>
    </row>
    <row r="19" spans="1:10" ht="14.25" customHeight="1">
      <c r="A19" s="23" t="s">
        <v>176</v>
      </c>
      <c r="B19" s="83" t="s">
        <v>133</v>
      </c>
      <c r="C19" s="82">
        <v>1943</v>
      </c>
      <c r="D19" s="83" t="s">
        <v>37</v>
      </c>
      <c r="E19" s="80">
        <v>89</v>
      </c>
      <c r="F19" s="80">
        <v>83</v>
      </c>
      <c r="G19" s="80">
        <v>85</v>
      </c>
      <c r="H19" s="81">
        <f t="shared" si="0"/>
        <v>257</v>
      </c>
      <c r="I19" s="81">
        <v>1</v>
      </c>
      <c r="J19" s="35"/>
    </row>
    <row r="20" spans="1:10" ht="14.25" customHeight="1">
      <c r="A20" s="23" t="s">
        <v>176</v>
      </c>
      <c r="B20" s="67" t="s">
        <v>20</v>
      </c>
      <c r="C20" s="68">
        <v>1956</v>
      </c>
      <c r="D20" s="67" t="s">
        <v>97</v>
      </c>
      <c r="E20" s="80">
        <v>88</v>
      </c>
      <c r="F20" s="80">
        <v>87</v>
      </c>
      <c r="G20" s="80">
        <v>82</v>
      </c>
      <c r="H20" s="81">
        <f t="shared" si="0"/>
        <v>257</v>
      </c>
      <c r="I20" s="81">
        <v>1</v>
      </c>
      <c r="J20" s="35"/>
    </row>
    <row r="21" spans="1:10" ht="14.25" customHeight="1">
      <c r="A21" s="23">
        <v>16</v>
      </c>
      <c r="B21" s="83" t="s">
        <v>133</v>
      </c>
      <c r="C21" s="84">
        <v>1961</v>
      </c>
      <c r="D21" s="85" t="s">
        <v>25</v>
      </c>
      <c r="E21" s="80">
        <v>88</v>
      </c>
      <c r="F21" s="80">
        <v>85</v>
      </c>
      <c r="G21" s="80">
        <v>83</v>
      </c>
      <c r="H21" s="81">
        <f t="shared" si="0"/>
        <v>256</v>
      </c>
      <c r="I21" s="81">
        <v>1</v>
      </c>
      <c r="J21" s="35"/>
    </row>
    <row r="22" spans="1:10" ht="14.25" customHeight="1">
      <c r="A22" s="23">
        <v>17</v>
      </c>
      <c r="B22" s="67" t="s">
        <v>164</v>
      </c>
      <c r="C22" s="68">
        <v>1964</v>
      </c>
      <c r="D22" s="67" t="s">
        <v>17</v>
      </c>
      <c r="E22" s="80">
        <v>87</v>
      </c>
      <c r="F22" s="80">
        <v>81</v>
      </c>
      <c r="G22" s="80">
        <v>85</v>
      </c>
      <c r="H22" s="81">
        <f t="shared" si="0"/>
        <v>253</v>
      </c>
      <c r="I22" s="81">
        <v>2</v>
      </c>
      <c r="J22" s="35"/>
    </row>
    <row r="23" spans="1:10" ht="14.25" customHeight="1">
      <c r="A23" s="23">
        <v>18</v>
      </c>
      <c r="B23" s="83" t="s">
        <v>8</v>
      </c>
      <c r="C23" s="82">
        <v>1962</v>
      </c>
      <c r="D23" s="83" t="s">
        <v>122</v>
      </c>
      <c r="E23" s="80">
        <v>81</v>
      </c>
      <c r="F23" s="80">
        <v>84</v>
      </c>
      <c r="G23" s="80">
        <v>87</v>
      </c>
      <c r="H23" s="81">
        <f t="shared" si="0"/>
        <v>252</v>
      </c>
      <c r="I23" s="81">
        <v>2</v>
      </c>
      <c r="J23" s="35"/>
    </row>
    <row r="24" spans="1:10" ht="14.25" customHeight="1">
      <c r="A24" s="23">
        <v>19</v>
      </c>
      <c r="B24" s="67" t="s">
        <v>107</v>
      </c>
      <c r="C24" s="68">
        <v>1979</v>
      </c>
      <c r="D24" s="67" t="s">
        <v>165</v>
      </c>
      <c r="E24" s="80">
        <v>85</v>
      </c>
      <c r="F24" s="80">
        <v>82</v>
      </c>
      <c r="G24" s="80">
        <v>84</v>
      </c>
      <c r="H24" s="81">
        <f t="shared" si="0"/>
        <v>251</v>
      </c>
      <c r="I24" s="81">
        <v>2</v>
      </c>
      <c r="J24" s="35"/>
    </row>
    <row r="25" spans="1:10" ht="14.25" customHeight="1">
      <c r="A25" s="23">
        <v>20</v>
      </c>
      <c r="B25" s="67" t="s">
        <v>131</v>
      </c>
      <c r="C25" s="68">
        <v>1952</v>
      </c>
      <c r="D25" s="67" t="s">
        <v>132</v>
      </c>
      <c r="E25" s="80">
        <v>82</v>
      </c>
      <c r="F25" s="80">
        <v>83</v>
      </c>
      <c r="G25" s="80">
        <v>85</v>
      </c>
      <c r="H25" s="81">
        <f t="shared" si="0"/>
        <v>250</v>
      </c>
      <c r="I25" s="81">
        <v>2</v>
      </c>
      <c r="J25" s="35"/>
    </row>
    <row r="26" spans="1:10" ht="14.25" customHeight="1">
      <c r="A26" s="23" t="s">
        <v>177</v>
      </c>
      <c r="B26" s="83" t="s">
        <v>133</v>
      </c>
      <c r="C26" s="68">
        <v>1951</v>
      </c>
      <c r="D26" s="67" t="s">
        <v>24</v>
      </c>
      <c r="E26" s="80">
        <v>78</v>
      </c>
      <c r="F26" s="80">
        <v>89</v>
      </c>
      <c r="G26" s="80">
        <v>82</v>
      </c>
      <c r="H26" s="81">
        <f t="shared" si="0"/>
        <v>249</v>
      </c>
      <c r="I26" s="81">
        <v>2</v>
      </c>
      <c r="J26" s="35"/>
    </row>
    <row r="27" spans="1:10" ht="14.25" customHeight="1">
      <c r="A27" s="23" t="s">
        <v>177</v>
      </c>
      <c r="B27" s="67" t="s">
        <v>164</v>
      </c>
      <c r="C27" s="68">
        <v>1982</v>
      </c>
      <c r="D27" s="67" t="s">
        <v>114</v>
      </c>
      <c r="E27" s="80">
        <v>85</v>
      </c>
      <c r="F27" s="80">
        <v>87</v>
      </c>
      <c r="G27" s="80">
        <v>77</v>
      </c>
      <c r="H27" s="81">
        <f t="shared" si="0"/>
        <v>249</v>
      </c>
      <c r="I27" s="81">
        <v>2</v>
      </c>
      <c r="J27" s="35"/>
    </row>
    <row r="28" spans="1:10" ht="14.25" customHeight="1">
      <c r="A28" s="23" t="s">
        <v>178</v>
      </c>
      <c r="B28" s="67" t="s">
        <v>117</v>
      </c>
      <c r="C28" s="68">
        <v>1973</v>
      </c>
      <c r="D28" s="67" t="s">
        <v>51</v>
      </c>
      <c r="E28" s="80">
        <v>75</v>
      </c>
      <c r="F28" s="80">
        <v>84</v>
      </c>
      <c r="G28" s="80">
        <v>89</v>
      </c>
      <c r="H28" s="81">
        <f t="shared" si="0"/>
        <v>248</v>
      </c>
      <c r="I28" s="81">
        <v>2</v>
      </c>
      <c r="J28" s="35"/>
    </row>
    <row r="29" spans="1:10" ht="14.25" customHeight="1">
      <c r="A29" s="23" t="s">
        <v>178</v>
      </c>
      <c r="B29" s="67" t="s">
        <v>117</v>
      </c>
      <c r="C29" s="68">
        <v>1973</v>
      </c>
      <c r="D29" s="67" t="s">
        <v>48</v>
      </c>
      <c r="E29" s="80">
        <v>78</v>
      </c>
      <c r="F29" s="80">
        <v>85</v>
      </c>
      <c r="G29" s="80">
        <v>85</v>
      </c>
      <c r="H29" s="81">
        <f t="shared" si="0"/>
        <v>248</v>
      </c>
      <c r="I29" s="81">
        <v>2</v>
      </c>
      <c r="J29" s="35"/>
    </row>
    <row r="30" spans="1:10" ht="14.25" customHeight="1">
      <c r="A30" s="23" t="s">
        <v>178</v>
      </c>
      <c r="B30" s="67" t="s">
        <v>131</v>
      </c>
      <c r="C30" s="68">
        <v>1975</v>
      </c>
      <c r="D30" s="87" t="s">
        <v>130</v>
      </c>
      <c r="E30" s="80">
        <v>87</v>
      </c>
      <c r="F30" s="80">
        <v>80</v>
      </c>
      <c r="G30" s="80">
        <v>81</v>
      </c>
      <c r="H30" s="81">
        <f t="shared" si="0"/>
        <v>248</v>
      </c>
      <c r="I30" s="81">
        <v>2</v>
      </c>
      <c r="J30" s="35"/>
    </row>
    <row r="31" spans="1:10" ht="14.25" customHeight="1">
      <c r="A31" s="23" t="s">
        <v>179</v>
      </c>
      <c r="B31" s="67" t="s">
        <v>116</v>
      </c>
      <c r="C31" s="68">
        <v>1971</v>
      </c>
      <c r="D31" s="67" t="s">
        <v>67</v>
      </c>
      <c r="E31" s="80">
        <v>85</v>
      </c>
      <c r="F31" s="80">
        <v>75</v>
      </c>
      <c r="G31" s="80">
        <v>86</v>
      </c>
      <c r="H31" s="81">
        <f t="shared" si="0"/>
        <v>246</v>
      </c>
      <c r="I31" s="81">
        <v>2</v>
      </c>
      <c r="J31" s="35"/>
    </row>
    <row r="32" spans="1:10" ht="14.25" customHeight="1">
      <c r="A32" s="23" t="s">
        <v>179</v>
      </c>
      <c r="B32" s="67" t="s">
        <v>117</v>
      </c>
      <c r="C32" s="68">
        <v>1966</v>
      </c>
      <c r="D32" s="67" t="s">
        <v>49</v>
      </c>
      <c r="E32" s="80">
        <v>80</v>
      </c>
      <c r="F32" s="80">
        <v>81</v>
      </c>
      <c r="G32" s="80">
        <v>85</v>
      </c>
      <c r="H32" s="81">
        <f t="shared" si="0"/>
        <v>246</v>
      </c>
      <c r="I32" s="81">
        <v>2</v>
      </c>
      <c r="J32" s="35"/>
    </row>
    <row r="33" spans="1:10" ht="14.25" customHeight="1">
      <c r="A33" s="23">
        <v>28</v>
      </c>
      <c r="B33" s="67" t="s">
        <v>116</v>
      </c>
      <c r="C33" s="68">
        <v>1963</v>
      </c>
      <c r="D33" s="67" t="s">
        <v>42</v>
      </c>
      <c r="E33" s="80">
        <v>80</v>
      </c>
      <c r="F33" s="80">
        <v>79</v>
      </c>
      <c r="G33" s="80">
        <v>85</v>
      </c>
      <c r="H33" s="81">
        <f t="shared" si="0"/>
        <v>244</v>
      </c>
      <c r="I33" s="81">
        <v>2</v>
      </c>
      <c r="J33" s="35"/>
    </row>
    <row r="34" spans="1:10" ht="14.25" customHeight="1">
      <c r="A34" s="23">
        <v>29</v>
      </c>
      <c r="B34" s="67" t="s">
        <v>127</v>
      </c>
      <c r="C34" s="68">
        <v>1970</v>
      </c>
      <c r="D34" s="67" t="s">
        <v>128</v>
      </c>
      <c r="E34" s="80">
        <v>84</v>
      </c>
      <c r="F34" s="80">
        <v>75</v>
      </c>
      <c r="G34" s="80">
        <v>82</v>
      </c>
      <c r="H34" s="81">
        <f t="shared" si="0"/>
        <v>241</v>
      </c>
      <c r="I34" s="81">
        <v>2</v>
      </c>
      <c r="J34" s="35"/>
    </row>
    <row r="35" spans="1:10" ht="14.25" customHeight="1">
      <c r="A35" s="23" t="s">
        <v>180</v>
      </c>
      <c r="B35" s="67" t="s">
        <v>135</v>
      </c>
      <c r="C35" s="68">
        <v>1943</v>
      </c>
      <c r="D35" s="67" t="s">
        <v>68</v>
      </c>
      <c r="E35" s="80">
        <v>79</v>
      </c>
      <c r="F35" s="80">
        <v>79</v>
      </c>
      <c r="G35" s="80">
        <v>81</v>
      </c>
      <c r="H35" s="81">
        <f t="shared" si="0"/>
        <v>239</v>
      </c>
      <c r="I35" s="81">
        <v>3</v>
      </c>
      <c r="J35" s="35"/>
    </row>
    <row r="36" spans="1:10" ht="14.25" customHeight="1">
      <c r="A36" s="23" t="s">
        <v>180</v>
      </c>
      <c r="B36" s="67" t="s">
        <v>20</v>
      </c>
      <c r="C36" s="68">
        <v>1968</v>
      </c>
      <c r="D36" s="67" t="s">
        <v>21</v>
      </c>
      <c r="E36" s="80">
        <v>81</v>
      </c>
      <c r="F36" s="80">
        <v>79</v>
      </c>
      <c r="G36" s="80">
        <v>79</v>
      </c>
      <c r="H36" s="81">
        <f t="shared" si="0"/>
        <v>239</v>
      </c>
      <c r="I36" s="81">
        <v>3</v>
      </c>
      <c r="J36" s="35"/>
    </row>
    <row r="37" spans="1:10" ht="14.25" customHeight="1">
      <c r="A37" s="23" t="s">
        <v>181</v>
      </c>
      <c r="B37" s="67" t="s">
        <v>164</v>
      </c>
      <c r="C37" s="68">
        <v>1973</v>
      </c>
      <c r="D37" s="67" t="s">
        <v>113</v>
      </c>
      <c r="E37" s="80">
        <v>82</v>
      </c>
      <c r="F37" s="80">
        <v>77</v>
      </c>
      <c r="G37" s="80">
        <v>79</v>
      </c>
      <c r="H37" s="81">
        <f t="shared" si="0"/>
        <v>238</v>
      </c>
      <c r="I37" s="81">
        <v>3</v>
      </c>
      <c r="J37" s="35"/>
    </row>
    <row r="38" spans="1:10" ht="14.25" customHeight="1">
      <c r="A38" s="23" t="s">
        <v>181</v>
      </c>
      <c r="B38" s="83" t="s">
        <v>8</v>
      </c>
      <c r="C38" s="82">
        <v>1958</v>
      </c>
      <c r="D38" s="83" t="s">
        <v>12</v>
      </c>
      <c r="E38" s="80">
        <v>83</v>
      </c>
      <c r="F38" s="80">
        <v>76</v>
      </c>
      <c r="G38" s="80">
        <v>79</v>
      </c>
      <c r="H38" s="81">
        <f aca="true" t="shared" si="1" ref="H38:H56">SUM(E38:G38)</f>
        <v>238</v>
      </c>
      <c r="I38" s="81">
        <v>3</v>
      </c>
      <c r="J38" s="35"/>
    </row>
    <row r="39" spans="1:10" ht="14.25" customHeight="1">
      <c r="A39" s="23" t="s">
        <v>182</v>
      </c>
      <c r="B39" s="67" t="s">
        <v>136</v>
      </c>
      <c r="C39" s="68">
        <v>1970</v>
      </c>
      <c r="D39" s="67" t="s">
        <v>23</v>
      </c>
      <c r="E39" s="80">
        <v>78</v>
      </c>
      <c r="F39" s="80">
        <v>77</v>
      </c>
      <c r="G39" s="80">
        <v>82</v>
      </c>
      <c r="H39" s="81">
        <f t="shared" si="1"/>
        <v>237</v>
      </c>
      <c r="I39" s="81">
        <v>3</v>
      </c>
      <c r="J39" s="35"/>
    </row>
    <row r="40" spans="1:10" ht="14.25" customHeight="1">
      <c r="A40" s="23" t="s">
        <v>182</v>
      </c>
      <c r="B40" s="83" t="s">
        <v>133</v>
      </c>
      <c r="C40" s="82">
        <v>1956</v>
      </c>
      <c r="D40" s="83" t="s">
        <v>36</v>
      </c>
      <c r="E40" s="80">
        <v>83</v>
      </c>
      <c r="F40" s="80">
        <v>77</v>
      </c>
      <c r="G40" s="80">
        <v>77</v>
      </c>
      <c r="H40" s="81">
        <f t="shared" si="1"/>
        <v>237</v>
      </c>
      <c r="I40" s="81">
        <v>3</v>
      </c>
      <c r="J40" s="35"/>
    </row>
    <row r="41" spans="1:10" ht="14.25" customHeight="1">
      <c r="A41" s="23" t="s">
        <v>183</v>
      </c>
      <c r="B41" s="67" t="s">
        <v>116</v>
      </c>
      <c r="C41" s="68">
        <v>1945</v>
      </c>
      <c r="D41" s="67" t="s">
        <v>43</v>
      </c>
      <c r="E41" s="80">
        <v>79</v>
      </c>
      <c r="F41" s="80">
        <v>74</v>
      </c>
      <c r="G41" s="80">
        <v>83</v>
      </c>
      <c r="H41" s="81">
        <f t="shared" si="1"/>
        <v>236</v>
      </c>
      <c r="I41" s="81">
        <v>3</v>
      </c>
      <c r="J41" s="35"/>
    </row>
    <row r="42" spans="1:10" ht="14.25" customHeight="1">
      <c r="A42" s="23" t="s">
        <v>183</v>
      </c>
      <c r="B42" s="67" t="s">
        <v>138</v>
      </c>
      <c r="C42" s="68">
        <v>1968</v>
      </c>
      <c r="D42" s="67" t="s">
        <v>139</v>
      </c>
      <c r="E42" s="80">
        <v>76</v>
      </c>
      <c r="F42" s="80">
        <v>86</v>
      </c>
      <c r="G42" s="80">
        <v>74</v>
      </c>
      <c r="H42" s="81">
        <f t="shared" si="1"/>
        <v>236</v>
      </c>
      <c r="I42" s="81">
        <v>3</v>
      </c>
      <c r="J42" s="35"/>
    </row>
    <row r="43" spans="1:10" ht="14.25" customHeight="1">
      <c r="A43" s="23">
        <v>38</v>
      </c>
      <c r="B43" s="67" t="s">
        <v>20</v>
      </c>
      <c r="C43" s="68">
        <v>1973</v>
      </c>
      <c r="D43" s="67" t="s">
        <v>22</v>
      </c>
      <c r="E43" s="80">
        <v>82</v>
      </c>
      <c r="F43" s="80">
        <v>74</v>
      </c>
      <c r="G43" s="80">
        <v>78</v>
      </c>
      <c r="H43" s="81">
        <f t="shared" si="1"/>
        <v>234</v>
      </c>
      <c r="I43" s="81">
        <v>3</v>
      </c>
      <c r="J43" s="35"/>
    </row>
    <row r="44" spans="1:10" ht="14.25" customHeight="1">
      <c r="A44" s="23" t="s">
        <v>184</v>
      </c>
      <c r="B44" s="67" t="s">
        <v>107</v>
      </c>
      <c r="C44" s="68">
        <v>1975</v>
      </c>
      <c r="D44" s="67" t="s">
        <v>125</v>
      </c>
      <c r="E44" s="80">
        <v>75</v>
      </c>
      <c r="F44" s="80">
        <v>73</v>
      </c>
      <c r="G44" s="80">
        <v>82</v>
      </c>
      <c r="H44" s="81">
        <f t="shared" si="1"/>
        <v>230</v>
      </c>
      <c r="I44" s="81">
        <v>3</v>
      </c>
      <c r="J44" s="35"/>
    </row>
    <row r="45" spans="1:10" ht="14.25" customHeight="1">
      <c r="A45" s="23" t="s">
        <v>184</v>
      </c>
      <c r="B45" s="67" t="s">
        <v>131</v>
      </c>
      <c r="C45" s="68">
        <v>1967</v>
      </c>
      <c r="D45" s="67" t="s">
        <v>99</v>
      </c>
      <c r="E45" s="80">
        <v>70</v>
      </c>
      <c r="F45" s="80">
        <v>79</v>
      </c>
      <c r="G45" s="80">
        <v>81</v>
      </c>
      <c r="H45" s="81">
        <f t="shared" si="1"/>
        <v>230</v>
      </c>
      <c r="I45" s="81">
        <v>3</v>
      </c>
      <c r="J45" s="35"/>
    </row>
    <row r="46" spans="1:10" ht="15" customHeight="1">
      <c r="A46" s="23">
        <v>41</v>
      </c>
      <c r="B46" s="67" t="s">
        <v>163</v>
      </c>
      <c r="C46" s="68">
        <v>1977</v>
      </c>
      <c r="D46" s="67" t="s">
        <v>134</v>
      </c>
      <c r="E46" s="80">
        <v>70</v>
      </c>
      <c r="F46" s="80">
        <v>76</v>
      </c>
      <c r="G46" s="80">
        <v>83</v>
      </c>
      <c r="H46" s="81">
        <f t="shared" si="1"/>
        <v>229</v>
      </c>
      <c r="I46" s="81">
        <v>3</v>
      </c>
      <c r="J46" s="36"/>
    </row>
    <row r="47" spans="1:10" ht="15" customHeight="1">
      <c r="A47" s="23">
        <v>42</v>
      </c>
      <c r="B47" s="67" t="s">
        <v>117</v>
      </c>
      <c r="C47" s="68">
        <v>1969</v>
      </c>
      <c r="D47" s="67" t="s">
        <v>53</v>
      </c>
      <c r="E47" s="80">
        <v>71</v>
      </c>
      <c r="F47" s="80">
        <v>85</v>
      </c>
      <c r="G47" s="80">
        <v>70</v>
      </c>
      <c r="H47" s="81">
        <f t="shared" si="1"/>
        <v>226</v>
      </c>
      <c r="I47" s="81">
        <v>3</v>
      </c>
      <c r="J47" s="36"/>
    </row>
    <row r="48" spans="1:10" ht="14.25" customHeight="1">
      <c r="A48" s="23">
        <v>43</v>
      </c>
      <c r="B48" s="89" t="s">
        <v>8</v>
      </c>
      <c r="C48" s="68">
        <v>1967</v>
      </c>
      <c r="D48" s="87" t="s">
        <v>88</v>
      </c>
      <c r="E48" s="80">
        <v>80</v>
      </c>
      <c r="F48" s="80">
        <v>68</v>
      </c>
      <c r="G48" s="80">
        <v>75</v>
      </c>
      <c r="H48" s="81">
        <f t="shared" si="1"/>
        <v>223</v>
      </c>
      <c r="I48" s="81"/>
      <c r="J48" s="36"/>
    </row>
    <row r="49" spans="1:10" ht="14.25" customHeight="1">
      <c r="A49" s="23">
        <v>44</v>
      </c>
      <c r="B49" s="67" t="s">
        <v>143</v>
      </c>
      <c r="C49" s="68">
        <v>1982</v>
      </c>
      <c r="D49" s="67" t="s">
        <v>123</v>
      </c>
      <c r="E49" s="80">
        <v>67</v>
      </c>
      <c r="F49" s="80">
        <v>72</v>
      </c>
      <c r="G49" s="80">
        <v>82</v>
      </c>
      <c r="H49" s="81">
        <f t="shared" si="1"/>
        <v>221</v>
      </c>
      <c r="I49" s="81"/>
      <c r="J49" s="36"/>
    </row>
    <row r="50" spans="1:10" ht="14.25" customHeight="1">
      <c r="A50" s="23">
        <v>45</v>
      </c>
      <c r="B50" s="67" t="s">
        <v>127</v>
      </c>
      <c r="C50" s="68">
        <v>1974</v>
      </c>
      <c r="D50" s="67" t="s">
        <v>86</v>
      </c>
      <c r="E50" s="80">
        <v>75</v>
      </c>
      <c r="F50" s="80">
        <v>62</v>
      </c>
      <c r="G50" s="80">
        <v>82</v>
      </c>
      <c r="H50" s="81">
        <f t="shared" si="1"/>
        <v>219</v>
      </c>
      <c r="I50" s="81"/>
      <c r="J50" s="36"/>
    </row>
    <row r="51" spans="1:10" ht="14.25" customHeight="1">
      <c r="A51" s="23">
        <v>46</v>
      </c>
      <c r="B51" s="67" t="s">
        <v>107</v>
      </c>
      <c r="C51" s="68">
        <v>1970</v>
      </c>
      <c r="D51" s="67" t="s">
        <v>126</v>
      </c>
      <c r="E51" s="80">
        <v>64</v>
      </c>
      <c r="F51" s="80">
        <v>74</v>
      </c>
      <c r="G51" s="80">
        <v>78</v>
      </c>
      <c r="H51" s="81">
        <f t="shared" si="1"/>
        <v>216</v>
      </c>
      <c r="I51" s="81"/>
      <c r="J51" s="36"/>
    </row>
    <row r="52" spans="1:10" ht="14.25" customHeight="1">
      <c r="A52" s="23">
        <v>47</v>
      </c>
      <c r="B52" s="67" t="s">
        <v>143</v>
      </c>
      <c r="C52" s="68">
        <v>1983</v>
      </c>
      <c r="D52" s="67" t="s">
        <v>101</v>
      </c>
      <c r="E52" s="80">
        <v>64</v>
      </c>
      <c r="F52" s="80">
        <v>69</v>
      </c>
      <c r="G52" s="80">
        <v>81</v>
      </c>
      <c r="H52" s="81">
        <f t="shared" si="1"/>
        <v>214</v>
      </c>
      <c r="I52" s="81"/>
      <c r="J52" s="36"/>
    </row>
    <row r="53" spans="1:10" ht="14.25" customHeight="1">
      <c r="A53" s="23">
        <v>48</v>
      </c>
      <c r="B53" s="67" t="s">
        <v>138</v>
      </c>
      <c r="C53" s="68">
        <v>1970</v>
      </c>
      <c r="D53" s="67" t="s">
        <v>137</v>
      </c>
      <c r="E53" s="80">
        <v>55</v>
      </c>
      <c r="F53" s="80">
        <v>75</v>
      </c>
      <c r="G53" s="80">
        <v>74</v>
      </c>
      <c r="H53" s="81">
        <f t="shared" si="1"/>
        <v>204</v>
      </c>
      <c r="I53" s="81"/>
      <c r="J53" s="36"/>
    </row>
    <row r="54" spans="1:10" ht="14.25" customHeight="1">
      <c r="A54" s="23">
        <v>49</v>
      </c>
      <c r="B54" s="83" t="s">
        <v>133</v>
      </c>
      <c r="C54" s="82">
        <v>1958</v>
      </c>
      <c r="D54" s="83" t="s">
        <v>38</v>
      </c>
      <c r="E54" s="80">
        <v>56</v>
      </c>
      <c r="F54" s="80">
        <v>53</v>
      </c>
      <c r="G54" s="80">
        <v>75</v>
      </c>
      <c r="H54" s="81">
        <f t="shared" si="1"/>
        <v>184</v>
      </c>
      <c r="I54" s="81"/>
      <c r="J54" s="36"/>
    </row>
    <row r="55" spans="1:10" ht="14.25" customHeight="1">
      <c r="A55" s="23">
        <v>50</v>
      </c>
      <c r="B55" s="67" t="s">
        <v>143</v>
      </c>
      <c r="C55" s="68">
        <v>1983</v>
      </c>
      <c r="D55" s="87" t="s">
        <v>124</v>
      </c>
      <c r="E55" s="80">
        <v>40</v>
      </c>
      <c r="F55" s="80">
        <v>53</v>
      </c>
      <c r="G55" s="80">
        <v>61</v>
      </c>
      <c r="H55" s="81">
        <f t="shared" si="1"/>
        <v>154</v>
      </c>
      <c r="I55" s="81"/>
      <c r="J55" s="36"/>
    </row>
    <row r="56" spans="1:10" ht="14.25" customHeight="1">
      <c r="A56" s="23">
        <v>51</v>
      </c>
      <c r="B56" s="67" t="s">
        <v>138</v>
      </c>
      <c r="C56" s="68">
        <v>1972</v>
      </c>
      <c r="D56" s="67" t="s">
        <v>140</v>
      </c>
      <c r="E56" s="80">
        <v>27</v>
      </c>
      <c r="F56" s="80">
        <v>44</v>
      </c>
      <c r="G56" s="80">
        <v>50</v>
      </c>
      <c r="H56" s="81">
        <f t="shared" si="1"/>
        <v>121</v>
      </c>
      <c r="I56" s="81"/>
      <c r="J56" s="36"/>
    </row>
    <row r="58" spans="2:5" ht="15.75">
      <c r="B58" s="38" t="s">
        <v>105</v>
      </c>
      <c r="C58" s="7"/>
      <c r="E58" s="90" t="s">
        <v>145</v>
      </c>
    </row>
    <row r="59" spans="1:8" ht="12.75">
      <c r="A59" s="16">
        <v>1</v>
      </c>
      <c r="B59" s="33" t="s">
        <v>118</v>
      </c>
      <c r="C59" s="7"/>
      <c r="E59" s="90"/>
      <c r="H59" s="16">
        <v>1020</v>
      </c>
    </row>
    <row r="60" spans="1:8" ht="12.75">
      <c r="A60" s="16">
        <v>2</v>
      </c>
      <c r="B60" s="67" t="s">
        <v>164</v>
      </c>
      <c r="C60" s="7"/>
      <c r="E60" s="90"/>
      <c r="H60" s="16">
        <v>1001</v>
      </c>
    </row>
    <row r="61" spans="1:8" ht="12.75">
      <c r="A61" s="16">
        <v>3</v>
      </c>
      <c r="B61" s="67" t="s">
        <v>116</v>
      </c>
      <c r="C61" s="7"/>
      <c r="E61" s="90">
        <v>350</v>
      </c>
      <c r="H61" s="16">
        <v>999</v>
      </c>
    </row>
    <row r="62" spans="1:8" ht="12.75">
      <c r="A62" s="16">
        <v>4</v>
      </c>
      <c r="B62" s="67" t="s">
        <v>127</v>
      </c>
      <c r="C62" s="7"/>
      <c r="E62" s="90">
        <v>341</v>
      </c>
      <c r="H62" s="16">
        <v>999</v>
      </c>
    </row>
    <row r="63" spans="1:8" ht="12.75">
      <c r="A63" s="16">
        <v>5</v>
      </c>
      <c r="B63" s="33" t="s">
        <v>144</v>
      </c>
      <c r="C63" s="7"/>
      <c r="E63" s="90">
        <v>327</v>
      </c>
      <c r="H63" s="16">
        <v>999</v>
      </c>
    </row>
    <row r="64" spans="1:8" ht="12.75">
      <c r="A64" s="16">
        <v>6</v>
      </c>
      <c r="B64" s="83" t="s">
        <v>8</v>
      </c>
      <c r="C64" s="7"/>
      <c r="H64" s="16">
        <v>982</v>
      </c>
    </row>
    <row r="65" spans="1:8" ht="12.75">
      <c r="A65" s="16">
        <v>7</v>
      </c>
      <c r="B65" s="67" t="s">
        <v>107</v>
      </c>
      <c r="C65" s="7"/>
      <c r="H65" s="16">
        <v>957</v>
      </c>
    </row>
    <row r="66" spans="1:8" ht="12.75">
      <c r="A66" s="16">
        <v>8</v>
      </c>
      <c r="B66" s="67" t="s">
        <v>138</v>
      </c>
      <c r="C66" s="7"/>
      <c r="H66" s="16">
        <v>823</v>
      </c>
    </row>
    <row r="67" spans="1:8" ht="12.75">
      <c r="A67" s="16">
        <v>9</v>
      </c>
      <c r="B67" s="67" t="s">
        <v>20</v>
      </c>
      <c r="C67" s="7"/>
      <c r="H67" s="16">
        <v>730</v>
      </c>
    </row>
    <row r="68" spans="1:8" ht="12.75">
      <c r="A68" s="16">
        <v>10</v>
      </c>
      <c r="B68" s="67" t="s">
        <v>131</v>
      </c>
      <c r="C68" s="7"/>
      <c r="H68" s="16">
        <v>728</v>
      </c>
    </row>
    <row r="69" spans="1:8" ht="12.75">
      <c r="A69" s="16">
        <v>11</v>
      </c>
      <c r="B69" s="67" t="s">
        <v>143</v>
      </c>
      <c r="C69" s="7"/>
      <c r="H69" s="16">
        <v>589</v>
      </c>
    </row>
    <row r="70" spans="1:8" ht="12.75">
      <c r="A70" s="16">
        <v>12</v>
      </c>
      <c r="B70" s="67" t="s">
        <v>135</v>
      </c>
      <c r="C70" s="7"/>
      <c r="H70" s="16">
        <v>521</v>
      </c>
    </row>
    <row r="71" spans="1:8" ht="12.75">
      <c r="A71" s="16">
        <v>13</v>
      </c>
      <c r="B71" s="67" t="s">
        <v>163</v>
      </c>
      <c r="C71" s="7"/>
      <c r="H71" s="16">
        <v>511</v>
      </c>
    </row>
    <row r="72" ht="12.75">
      <c r="C72" s="7"/>
    </row>
    <row r="73" spans="2:5" ht="25.5">
      <c r="B73" s="39" t="s">
        <v>70</v>
      </c>
      <c r="C73" s="7"/>
      <c r="D73" s="5"/>
      <c r="E73" s="7" t="s">
        <v>71</v>
      </c>
    </row>
    <row r="74" spans="3:5" ht="12.75">
      <c r="C74" s="7"/>
      <c r="D74" s="5"/>
      <c r="E74" s="7"/>
    </row>
    <row r="75" spans="2:5" ht="38.25">
      <c r="B75" s="39" t="s">
        <v>72</v>
      </c>
      <c r="C75" s="7"/>
      <c r="D75" s="5"/>
      <c r="E75" s="7" t="s">
        <v>73</v>
      </c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I100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6" customWidth="1"/>
    <col min="2" max="2" width="32.7109375" style="7" customWidth="1"/>
    <col min="3" max="3" width="7.140625" style="8" bestFit="1" customWidth="1"/>
    <col min="4" max="4" width="28.421875" style="7" customWidth="1"/>
    <col min="5" max="7" width="4.8515625" style="6" customWidth="1"/>
    <col min="8" max="8" width="8.00390625" style="51" customWidth="1"/>
    <col min="9" max="9" width="9.140625" style="51" customWidth="1"/>
    <col min="10" max="16384" width="9.140625" style="5" customWidth="1"/>
  </cols>
  <sheetData>
    <row r="1" spans="1:9" ht="20.25">
      <c r="A1" s="16"/>
      <c r="B1" s="10" t="s">
        <v>167</v>
      </c>
      <c r="E1" s="5"/>
      <c r="F1" s="5"/>
      <c r="G1" s="5"/>
      <c r="H1" s="5"/>
      <c r="I1" s="5"/>
    </row>
    <row r="2" spans="1:9" ht="18">
      <c r="A2" s="16"/>
      <c r="B2" s="17" t="s">
        <v>168</v>
      </c>
      <c r="E2" s="5"/>
      <c r="F2" s="5"/>
      <c r="G2" s="5"/>
      <c r="H2" s="5"/>
      <c r="I2" s="5"/>
    </row>
    <row r="3" spans="2:9" ht="20.25">
      <c r="B3" s="9" t="s">
        <v>54</v>
      </c>
      <c r="E3" s="65"/>
      <c r="F3" s="55"/>
      <c r="G3" s="55"/>
      <c r="H3" s="63"/>
      <c r="I3" s="63"/>
    </row>
    <row r="4" spans="1:9" s="2" customFormat="1" ht="32.25" customHeight="1">
      <c r="A4" s="19" t="s">
        <v>62</v>
      </c>
      <c r="B4" s="139" t="s">
        <v>0</v>
      </c>
      <c r="C4" s="140" t="s">
        <v>1</v>
      </c>
      <c r="D4" s="139" t="s">
        <v>2</v>
      </c>
      <c r="E4" s="22">
        <v>1</v>
      </c>
      <c r="F4" s="22">
        <v>2</v>
      </c>
      <c r="G4" s="22">
        <v>3</v>
      </c>
      <c r="H4" s="115" t="s">
        <v>61</v>
      </c>
      <c r="I4" s="116" t="s">
        <v>63</v>
      </c>
    </row>
    <row r="5" spans="1:9" s="4" customFormat="1" ht="15">
      <c r="A5" s="27">
        <v>1</v>
      </c>
      <c r="B5" s="67" t="s">
        <v>3</v>
      </c>
      <c r="C5" s="27">
        <v>1959</v>
      </c>
      <c r="D5" s="67" t="s">
        <v>5</v>
      </c>
      <c r="E5" s="80">
        <v>92</v>
      </c>
      <c r="F5" s="80">
        <v>95</v>
      </c>
      <c r="G5" s="80">
        <v>93</v>
      </c>
      <c r="H5" s="141">
        <f aca="true" t="shared" si="0" ref="H5:H36">SUM(E5:G5)</f>
        <v>280</v>
      </c>
      <c r="I5" s="81" t="s">
        <v>64</v>
      </c>
    </row>
    <row r="6" spans="1:9" s="4" customFormat="1" ht="15">
      <c r="A6" s="27">
        <v>2</v>
      </c>
      <c r="B6" s="83" t="s">
        <v>13</v>
      </c>
      <c r="C6" s="118">
        <v>1967</v>
      </c>
      <c r="D6" s="135" t="s">
        <v>32</v>
      </c>
      <c r="E6" s="80">
        <v>87</v>
      </c>
      <c r="F6" s="80">
        <v>94</v>
      </c>
      <c r="G6" s="80">
        <v>95</v>
      </c>
      <c r="H6" s="141">
        <f t="shared" si="0"/>
        <v>276</v>
      </c>
      <c r="I6" s="81" t="s">
        <v>64</v>
      </c>
    </row>
    <row r="7" spans="1:9" s="4" customFormat="1" ht="15">
      <c r="A7" s="27">
        <v>3</v>
      </c>
      <c r="B7" s="67" t="s">
        <v>3</v>
      </c>
      <c r="C7" s="27">
        <v>1947</v>
      </c>
      <c r="D7" s="67" t="s">
        <v>4</v>
      </c>
      <c r="E7" s="80">
        <v>90</v>
      </c>
      <c r="F7" s="80">
        <v>94</v>
      </c>
      <c r="G7" s="80">
        <v>90</v>
      </c>
      <c r="H7" s="141">
        <f t="shared" si="0"/>
        <v>274</v>
      </c>
      <c r="I7" s="81" t="s">
        <v>64</v>
      </c>
    </row>
    <row r="8" spans="1:9" s="4" customFormat="1" ht="15">
      <c r="A8" s="27">
        <v>4</v>
      </c>
      <c r="B8" s="83" t="s">
        <v>8</v>
      </c>
      <c r="C8" s="31">
        <v>1954</v>
      </c>
      <c r="D8" s="83" t="s">
        <v>10</v>
      </c>
      <c r="E8" s="80">
        <v>91</v>
      </c>
      <c r="F8" s="80">
        <v>85</v>
      </c>
      <c r="G8" s="80">
        <v>96</v>
      </c>
      <c r="H8" s="141">
        <f t="shared" si="0"/>
        <v>272</v>
      </c>
      <c r="I8" s="81" t="s">
        <v>64</v>
      </c>
    </row>
    <row r="9" spans="1:9" s="4" customFormat="1" ht="15">
      <c r="A9" s="27">
        <v>5</v>
      </c>
      <c r="B9" s="67" t="s">
        <v>197</v>
      </c>
      <c r="C9" s="31">
        <v>1956</v>
      </c>
      <c r="D9" s="83" t="s">
        <v>36</v>
      </c>
      <c r="E9" s="80">
        <v>90</v>
      </c>
      <c r="F9" s="80">
        <v>87</v>
      </c>
      <c r="G9" s="80">
        <v>94</v>
      </c>
      <c r="H9" s="141">
        <f t="shared" si="0"/>
        <v>271</v>
      </c>
      <c r="I9" s="81" t="s">
        <v>65</v>
      </c>
    </row>
    <row r="10" spans="1:9" s="4" customFormat="1" ht="15">
      <c r="A10" s="27">
        <v>6</v>
      </c>
      <c r="B10" s="67" t="s">
        <v>55</v>
      </c>
      <c r="C10" s="27">
        <v>1977</v>
      </c>
      <c r="D10" s="67" t="s">
        <v>30</v>
      </c>
      <c r="E10" s="80">
        <v>89</v>
      </c>
      <c r="F10" s="80">
        <v>90</v>
      </c>
      <c r="G10" s="80">
        <v>87</v>
      </c>
      <c r="H10" s="141">
        <f t="shared" si="0"/>
        <v>266</v>
      </c>
      <c r="I10" s="81" t="s">
        <v>65</v>
      </c>
    </row>
    <row r="11" spans="1:9" ht="15">
      <c r="A11" s="27">
        <v>7</v>
      </c>
      <c r="B11" s="67" t="s">
        <v>196</v>
      </c>
      <c r="C11" s="117">
        <v>1949</v>
      </c>
      <c r="D11" s="121" t="s">
        <v>42</v>
      </c>
      <c r="E11" s="80">
        <v>86</v>
      </c>
      <c r="F11" s="80">
        <v>85</v>
      </c>
      <c r="G11" s="80">
        <v>94</v>
      </c>
      <c r="H11" s="141">
        <f t="shared" si="0"/>
        <v>265</v>
      </c>
      <c r="I11" s="81" t="s">
        <v>65</v>
      </c>
    </row>
    <row r="12" spans="1:9" ht="15">
      <c r="A12" s="27">
        <v>8</v>
      </c>
      <c r="B12" s="83" t="s">
        <v>8</v>
      </c>
      <c r="C12" s="31">
        <v>1971</v>
      </c>
      <c r="D12" s="83" t="s">
        <v>9</v>
      </c>
      <c r="E12" s="80">
        <v>86</v>
      </c>
      <c r="F12" s="80">
        <v>88</v>
      </c>
      <c r="G12" s="80">
        <v>91</v>
      </c>
      <c r="H12" s="141">
        <f t="shared" si="0"/>
        <v>265</v>
      </c>
      <c r="I12" s="81" t="s">
        <v>65</v>
      </c>
    </row>
    <row r="13" spans="1:9" s="4" customFormat="1" ht="15">
      <c r="A13" s="27">
        <v>9</v>
      </c>
      <c r="B13" s="67" t="s">
        <v>55</v>
      </c>
      <c r="C13" s="27">
        <v>1970</v>
      </c>
      <c r="D13" s="67" t="s">
        <v>31</v>
      </c>
      <c r="E13" s="80">
        <v>89</v>
      </c>
      <c r="F13" s="80">
        <v>89</v>
      </c>
      <c r="G13" s="80">
        <v>87</v>
      </c>
      <c r="H13" s="141">
        <f t="shared" si="0"/>
        <v>265</v>
      </c>
      <c r="I13" s="81" t="s">
        <v>65</v>
      </c>
    </row>
    <row r="14" spans="1:9" s="4" customFormat="1" ht="15">
      <c r="A14" s="27">
        <v>10</v>
      </c>
      <c r="B14" s="67" t="s">
        <v>197</v>
      </c>
      <c r="C14" s="31">
        <v>1968</v>
      </c>
      <c r="D14" s="83" t="s">
        <v>34</v>
      </c>
      <c r="E14" s="80">
        <v>87</v>
      </c>
      <c r="F14" s="80">
        <v>87</v>
      </c>
      <c r="G14" s="80">
        <v>89</v>
      </c>
      <c r="H14" s="141">
        <f t="shared" si="0"/>
        <v>263</v>
      </c>
      <c r="I14" s="81">
        <v>1</v>
      </c>
    </row>
    <row r="15" spans="1:9" s="4" customFormat="1" ht="15">
      <c r="A15" s="27">
        <v>11</v>
      </c>
      <c r="B15" s="67" t="s">
        <v>55</v>
      </c>
      <c r="C15" s="27">
        <v>1974</v>
      </c>
      <c r="D15" s="67" t="s">
        <v>27</v>
      </c>
      <c r="E15" s="80">
        <v>86</v>
      </c>
      <c r="F15" s="80">
        <v>90</v>
      </c>
      <c r="G15" s="80">
        <v>86</v>
      </c>
      <c r="H15" s="141">
        <f t="shared" si="0"/>
        <v>262</v>
      </c>
      <c r="I15" s="81">
        <v>1</v>
      </c>
    </row>
    <row r="16" spans="1:9" s="4" customFormat="1" ht="15">
      <c r="A16" s="27">
        <v>12</v>
      </c>
      <c r="B16" s="83" t="s">
        <v>13</v>
      </c>
      <c r="C16" s="117">
        <v>1979</v>
      </c>
      <c r="D16" s="121" t="s">
        <v>102</v>
      </c>
      <c r="E16" s="80">
        <v>90</v>
      </c>
      <c r="F16" s="80">
        <v>87</v>
      </c>
      <c r="G16" s="80">
        <v>85</v>
      </c>
      <c r="H16" s="141">
        <f t="shared" si="0"/>
        <v>262</v>
      </c>
      <c r="I16" s="81">
        <v>1</v>
      </c>
    </row>
    <row r="17" spans="1:9" s="4" customFormat="1" ht="15">
      <c r="A17" s="27">
        <v>13</v>
      </c>
      <c r="B17" s="67" t="s">
        <v>20</v>
      </c>
      <c r="C17" s="27">
        <v>1968</v>
      </c>
      <c r="D17" s="67" t="s">
        <v>21</v>
      </c>
      <c r="E17" s="80">
        <v>86</v>
      </c>
      <c r="F17" s="80">
        <v>83</v>
      </c>
      <c r="G17" s="80">
        <v>91</v>
      </c>
      <c r="H17" s="141">
        <f t="shared" si="0"/>
        <v>260</v>
      </c>
      <c r="I17" s="81">
        <v>1</v>
      </c>
    </row>
    <row r="18" spans="1:9" s="4" customFormat="1" ht="15">
      <c r="A18" s="27">
        <v>14</v>
      </c>
      <c r="B18" s="67" t="s">
        <v>55</v>
      </c>
      <c r="C18" s="27">
        <v>1967</v>
      </c>
      <c r="D18" s="67" t="s">
        <v>223</v>
      </c>
      <c r="E18" s="80">
        <v>89</v>
      </c>
      <c r="F18" s="80">
        <v>84</v>
      </c>
      <c r="G18" s="80">
        <v>85</v>
      </c>
      <c r="H18" s="141">
        <f t="shared" si="0"/>
        <v>258</v>
      </c>
      <c r="I18" s="81">
        <v>1</v>
      </c>
    </row>
    <row r="19" spans="1:9" s="4" customFormat="1" ht="15">
      <c r="A19" s="27">
        <v>15</v>
      </c>
      <c r="B19" s="67" t="s">
        <v>127</v>
      </c>
      <c r="C19" s="27">
        <v>1965</v>
      </c>
      <c r="D19" s="67" t="s">
        <v>16</v>
      </c>
      <c r="E19" s="80">
        <v>91</v>
      </c>
      <c r="F19" s="80">
        <v>82</v>
      </c>
      <c r="G19" s="80">
        <v>84</v>
      </c>
      <c r="H19" s="141">
        <f t="shared" si="0"/>
        <v>257</v>
      </c>
      <c r="I19" s="81">
        <v>1</v>
      </c>
    </row>
    <row r="20" spans="1:9" s="4" customFormat="1" ht="15">
      <c r="A20" s="27">
        <v>16</v>
      </c>
      <c r="B20" s="67" t="s">
        <v>203</v>
      </c>
      <c r="C20" s="27">
        <v>1964</v>
      </c>
      <c r="D20" s="67" t="s">
        <v>17</v>
      </c>
      <c r="E20" s="80">
        <v>88</v>
      </c>
      <c r="F20" s="80">
        <v>91</v>
      </c>
      <c r="G20" s="80">
        <v>78</v>
      </c>
      <c r="H20" s="141">
        <f t="shared" si="0"/>
        <v>257</v>
      </c>
      <c r="I20" s="81">
        <v>1</v>
      </c>
    </row>
    <row r="21" spans="1:9" s="4" customFormat="1" ht="15">
      <c r="A21" s="27">
        <v>17</v>
      </c>
      <c r="B21" s="83" t="s">
        <v>8</v>
      </c>
      <c r="C21" s="31">
        <v>1958</v>
      </c>
      <c r="D21" s="83" t="s">
        <v>12</v>
      </c>
      <c r="E21" s="80">
        <v>87</v>
      </c>
      <c r="F21" s="80">
        <v>87</v>
      </c>
      <c r="G21" s="80">
        <v>82</v>
      </c>
      <c r="H21" s="141">
        <f t="shared" si="0"/>
        <v>256</v>
      </c>
      <c r="I21" s="81">
        <v>1</v>
      </c>
    </row>
    <row r="22" spans="1:9" s="4" customFormat="1" ht="15">
      <c r="A22" s="27" t="s">
        <v>241</v>
      </c>
      <c r="B22" s="67" t="s">
        <v>196</v>
      </c>
      <c r="C22" s="117">
        <v>1963</v>
      </c>
      <c r="D22" s="121" t="s">
        <v>40</v>
      </c>
      <c r="E22" s="80">
        <v>84</v>
      </c>
      <c r="F22" s="80">
        <v>87</v>
      </c>
      <c r="G22" s="80">
        <v>84</v>
      </c>
      <c r="H22" s="141">
        <f t="shared" si="0"/>
        <v>255</v>
      </c>
      <c r="I22" s="81">
        <v>1</v>
      </c>
    </row>
    <row r="23" spans="1:9" s="4" customFormat="1" ht="15">
      <c r="A23" s="27" t="s">
        <v>241</v>
      </c>
      <c r="B23" s="67" t="s">
        <v>147</v>
      </c>
      <c r="C23" s="27">
        <v>1975</v>
      </c>
      <c r="D23" s="67" t="s">
        <v>130</v>
      </c>
      <c r="E23" s="80">
        <v>85</v>
      </c>
      <c r="F23" s="80">
        <v>87</v>
      </c>
      <c r="G23" s="80">
        <v>83</v>
      </c>
      <c r="H23" s="141">
        <f t="shared" si="0"/>
        <v>255</v>
      </c>
      <c r="I23" s="81">
        <v>1</v>
      </c>
    </row>
    <row r="24" spans="1:9" s="4" customFormat="1" ht="15">
      <c r="A24" s="27" t="s">
        <v>241</v>
      </c>
      <c r="B24" s="67" t="s">
        <v>147</v>
      </c>
      <c r="C24" s="27">
        <v>1982</v>
      </c>
      <c r="D24" s="67" t="s">
        <v>205</v>
      </c>
      <c r="E24" s="80">
        <v>87</v>
      </c>
      <c r="F24" s="80">
        <v>86</v>
      </c>
      <c r="G24" s="80">
        <v>82</v>
      </c>
      <c r="H24" s="141">
        <f t="shared" si="0"/>
        <v>255</v>
      </c>
      <c r="I24" s="81">
        <v>1</v>
      </c>
    </row>
    <row r="25" spans="1:9" ht="15">
      <c r="A25" s="27">
        <v>21</v>
      </c>
      <c r="B25" s="67" t="s">
        <v>6</v>
      </c>
      <c r="C25" s="27">
        <v>1971</v>
      </c>
      <c r="D25" s="67" t="s">
        <v>216</v>
      </c>
      <c r="E25" s="80">
        <v>93</v>
      </c>
      <c r="F25" s="80">
        <v>80</v>
      </c>
      <c r="G25" s="80">
        <v>82</v>
      </c>
      <c r="H25" s="141">
        <f t="shared" si="0"/>
        <v>255</v>
      </c>
      <c r="I25" s="81">
        <v>1</v>
      </c>
    </row>
    <row r="26" spans="1:9" s="4" customFormat="1" ht="15">
      <c r="A26" s="27">
        <v>22</v>
      </c>
      <c r="B26" s="67" t="s">
        <v>117</v>
      </c>
      <c r="C26" s="27">
        <v>1973</v>
      </c>
      <c r="D26" s="67" t="s">
        <v>51</v>
      </c>
      <c r="E26" s="80">
        <v>87</v>
      </c>
      <c r="F26" s="80">
        <v>82</v>
      </c>
      <c r="G26" s="80">
        <v>85</v>
      </c>
      <c r="H26" s="141">
        <f t="shared" si="0"/>
        <v>254</v>
      </c>
      <c r="I26" s="81">
        <v>2</v>
      </c>
    </row>
    <row r="27" spans="1:9" s="4" customFormat="1" ht="15">
      <c r="A27" s="27" t="s">
        <v>242</v>
      </c>
      <c r="B27" s="67" t="s">
        <v>6</v>
      </c>
      <c r="C27" s="27">
        <v>1967</v>
      </c>
      <c r="D27" s="67" t="s">
        <v>215</v>
      </c>
      <c r="E27" s="80">
        <v>77</v>
      </c>
      <c r="F27" s="80">
        <v>87</v>
      </c>
      <c r="G27" s="80">
        <v>87</v>
      </c>
      <c r="H27" s="141">
        <f t="shared" si="0"/>
        <v>251</v>
      </c>
      <c r="I27" s="81">
        <v>2</v>
      </c>
    </row>
    <row r="28" spans="1:9" s="4" customFormat="1" ht="15">
      <c r="A28" s="27" t="s">
        <v>242</v>
      </c>
      <c r="B28" s="67" t="s">
        <v>107</v>
      </c>
      <c r="C28" s="27">
        <v>1979</v>
      </c>
      <c r="D28" s="67" t="s">
        <v>220</v>
      </c>
      <c r="E28" s="80">
        <v>81</v>
      </c>
      <c r="F28" s="80">
        <v>86</v>
      </c>
      <c r="G28" s="80">
        <v>84</v>
      </c>
      <c r="H28" s="141">
        <f t="shared" si="0"/>
        <v>251</v>
      </c>
      <c r="I28" s="81">
        <v>2</v>
      </c>
    </row>
    <row r="29" spans="1:9" s="4" customFormat="1" ht="15">
      <c r="A29" s="27">
        <v>25</v>
      </c>
      <c r="B29" s="67" t="s">
        <v>117</v>
      </c>
      <c r="C29" s="27">
        <v>1966</v>
      </c>
      <c r="D29" s="67" t="s">
        <v>49</v>
      </c>
      <c r="E29" s="80">
        <v>86</v>
      </c>
      <c r="F29" s="80">
        <v>76</v>
      </c>
      <c r="G29" s="80">
        <v>87</v>
      </c>
      <c r="H29" s="141">
        <f t="shared" si="0"/>
        <v>249</v>
      </c>
      <c r="I29" s="81">
        <v>2</v>
      </c>
    </row>
    <row r="30" spans="1:9" s="4" customFormat="1" ht="15">
      <c r="A30" s="27">
        <v>26</v>
      </c>
      <c r="B30" s="67" t="s">
        <v>127</v>
      </c>
      <c r="C30" s="27">
        <v>1974</v>
      </c>
      <c r="D30" s="67" t="s">
        <v>86</v>
      </c>
      <c r="E30" s="80">
        <v>81</v>
      </c>
      <c r="F30" s="80">
        <v>90</v>
      </c>
      <c r="G30" s="80">
        <v>78</v>
      </c>
      <c r="H30" s="141">
        <f t="shared" si="0"/>
        <v>249</v>
      </c>
      <c r="I30" s="81">
        <v>2</v>
      </c>
    </row>
    <row r="31" spans="1:9" s="4" customFormat="1" ht="15">
      <c r="A31" s="27">
        <v>27</v>
      </c>
      <c r="B31" s="67" t="s">
        <v>107</v>
      </c>
      <c r="C31" s="27">
        <v>1975</v>
      </c>
      <c r="D31" s="67" t="s">
        <v>108</v>
      </c>
      <c r="E31" s="80">
        <v>89</v>
      </c>
      <c r="F31" s="80">
        <v>86</v>
      </c>
      <c r="G31" s="80">
        <v>74</v>
      </c>
      <c r="H31" s="141">
        <f t="shared" si="0"/>
        <v>249</v>
      </c>
      <c r="I31" s="81">
        <v>2</v>
      </c>
    </row>
    <row r="32" spans="1:9" s="4" customFormat="1" ht="15">
      <c r="A32" s="27">
        <v>28</v>
      </c>
      <c r="B32" s="67" t="s">
        <v>228</v>
      </c>
      <c r="C32" s="27">
        <v>1974</v>
      </c>
      <c r="D32" s="67" t="s">
        <v>229</v>
      </c>
      <c r="E32" s="80">
        <v>81</v>
      </c>
      <c r="F32" s="80">
        <v>80</v>
      </c>
      <c r="G32" s="80">
        <v>87</v>
      </c>
      <c r="H32" s="141">
        <f t="shared" si="0"/>
        <v>248</v>
      </c>
      <c r="I32" s="81">
        <v>2</v>
      </c>
    </row>
    <row r="33" spans="1:9" s="4" customFormat="1" ht="15">
      <c r="A33" s="27">
        <v>29</v>
      </c>
      <c r="B33" s="67" t="s">
        <v>203</v>
      </c>
      <c r="C33" s="27">
        <v>1976</v>
      </c>
      <c r="D33" s="67" t="s">
        <v>129</v>
      </c>
      <c r="E33" s="80">
        <v>88</v>
      </c>
      <c r="F33" s="80">
        <v>76</v>
      </c>
      <c r="G33" s="80">
        <v>83</v>
      </c>
      <c r="H33" s="141">
        <f t="shared" si="0"/>
        <v>247</v>
      </c>
      <c r="I33" s="81">
        <v>2</v>
      </c>
    </row>
    <row r="34" spans="1:9" ht="15">
      <c r="A34" s="27">
        <v>30</v>
      </c>
      <c r="B34" s="83" t="s">
        <v>13</v>
      </c>
      <c r="C34" s="117">
        <v>1943</v>
      </c>
      <c r="D34" s="121" t="s">
        <v>68</v>
      </c>
      <c r="E34" s="80">
        <v>76</v>
      </c>
      <c r="F34" s="80">
        <v>89</v>
      </c>
      <c r="G34" s="80">
        <v>80</v>
      </c>
      <c r="H34" s="141">
        <f t="shared" si="0"/>
        <v>245</v>
      </c>
      <c r="I34" s="81">
        <v>2</v>
      </c>
    </row>
    <row r="35" spans="1:9" ht="15">
      <c r="A35" s="27" t="s">
        <v>243</v>
      </c>
      <c r="B35" s="83" t="s">
        <v>197</v>
      </c>
      <c r="C35" s="27">
        <v>1951</v>
      </c>
      <c r="D35" s="67" t="s">
        <v>24</v>
      </c>
      <c r="E35" s="80">
        <v>81</v>
      </c>
      <c r="F35" s="80">
        <v>80</v>
      </c>
      <c r="G35" s="80">
        <v>83</v>
      </c>
      <c r="H35" s="141">
        <f t="shared" si="0"/>
        <v>244</v>
      </c>
      <c r="I35" s="81">
        <v>2</v>
      </c>
    </row>
    <row r="36" spans="1:9" ht="15">
      <c r="A36" s="27" t="s">
        <v>243</v>
      </c>
      <c r="B36" s="67" t="s">
        <v>6</v>
      </c>
      <c r="C36" s="25">
        <v>1949</v>
      </c>
      <c r="D36" s="67" t="s">
        <v>45</v>
      </c>
      <c r="E36" s="80">
        <v>85</v>
      </c>
      <c r="F36" s="80">
        <v>83</v>
      </c>
      <c r="G36" s="80">
        <v>76</v>
      </c>
      <c r="H36" s="141">
        <f t="shared" si="0"/>
        <v>244</v>
      </c>
      <c r="I36" s="81">
        <v>2</v>
      </c>
    </row>
    <row r="37" spans="1:9" ht="15">
      <c r="A37" s="27" t="s">
        <v>243</v>
      </c>
      <c r="B37" s="83" t="s">
        <v>197</v>
      </c>
      <c r="C37" s="25">
        <v>1961</v>
      </c>
      <c r="D37" s="85" t="s">
        <v>25</v>
      </c>
      <c r="E37" s="80">
        <v>88</v>
      </c>
      <c r="F37" s="80">
        <v>83</v>
      </c>
      <c r="G37" s="80">
        <v>73</v>
      </c>
      <c r="H37" s="141">
        <f aca="true" t="shared" si="1" ref="H37:H68">SUM(E37:G37)</f>
        <v>244</v>
      </c>
      <c r="I37" s="81">
        <v>2</v>
      </c>
    </row>
    <row r="38" spans="1:9" ht="15">
      <c r="A38" s="27" t="s">
        <v>244</v>
      </c>
      <c r="B38" s="67" t="s">
        <v>224</v>
      </c>
      <c r="C38" s="27">
        <v>1966</v>
      </c>
      <c r="D38" s="67" t="s">
        <v>141</v>
      </c>
      <c r="E38" s="80">
        <v>73</v>
      </c>
      <c r="F38" s="80">
        <v>84</v>
      </c>
      <c r="G38" s="80">
        <v>85</v>
      </c>
      <c r="H38" s="141">
        <f t="shared" si="1"/>
        <v>242</v>
      </c>
      <c r="I38" s="81">
        <v>2</v>
      </c>
    </row>
    <row r="39" spans="1:9" ht="15">
      <c r="A39" s="27" t="s">
        <v>244</v>
      </c>
      <c r="B39" s="67" t="s">
        <v>6</v>
      </c>
      <c r="C39" s="27">
        <v>1954</v>
      </c>
      <c r="D39" s="67" t="s">
        <v>218</v>
      </c>
      <c r="E39" s="80">
        <v>79</v>
      </c>
      <c r="F39" s="80">
        <v>80</v>
      </c>
      <c r="G39" s="80">
        <v>83</v>
      </c>
      <c r="H39" s="141">
        <f t="shared" si="1"/>
        <v>242</v>
      </c>
      <c r="I39" s="81">
        <v>2</v>
      </c>
    </row>
    <row r="40" spans="1:9" ht="15">
      <c r="A40" s="27" t="s">
        <v>244</v>
      </c>
      <c r="B40" s="67" t="s">
        <v>127</v>
      </c>
      <c r="C40" s="27">
        <v>1967</v>
      </c>
      <c r="D40" s="67" t="s">
        <v>18</v>
      </c>
      <c r="E40" s="80">
        <v>83</v>
      </c>
      <c r="F40" s="80">
        <v>80</v>
      </c>
      <c r="G40" s="80">
        <v>79</v>
      </c>
      <c r="H40" s="141">
        <f t="shared" si="1"/>
        <v>242</v>
      </c>
      <c r="I40" s="81">
        <v>2</v>
      </c>
    </row>
    <row r="41" spans="1:9" ht="15">
      <c r="A41" s="27" t="s">
        <v>244</v>
      </c>
      <c r="B41" s="67" t="s">
        <v>228</v>
      </c>
      <c r="C41" s="27">
        <v>1983</v>
      </c>
      <c r="D41" s="67" t="s">
        <v>230</v>
      </c>
      <c r="E41" s="80">
        <v>84</v>
      </c>
      <c r="F41" s="80">
        <v>80</v>
      </c>
      <c r="G41" s="80">
        <v>78</v>
      </c>
      <c r="H41" s="141">
        <f t="shared" si="1"/>
        <v>242</v>
      </c>
      <c r="I41" s="81">
        <v>2</v>
      </c>
    </row>
    <row r="42" spans="1:9" ht="15">
      <c r="A42" s="27" t="s">
        <v>244</v>
      </c>
      <c r="B42" s="67" t="s">
        <v>228</v>
      </c>
      <c r="C42" s="27">
        <v>1979</v>
      </c>
      <c r="D42" s="67" t="s">
        <v>231</v>
      </c>
      <c r="E42" s="80">
        <v>86</v>
      </c>
      <c r="F42" s="80">
        <v>81</v>
      </c>
      <c r="G42" s="80">
        <v>75</v>
      </c>
      <c r="H42" s="141">
        <f t="shared" si="1"/>
        <v>242</v>
      </c>
      <c r="I42" s="81">
        <v>2</v>
      </c>
    </row>
    <row r="43" spans="1:9" ht="15">
      <c r="A43" s="27">
        <v>39</v>
      </c>
      <c r="B43" s="67" t="s">
        <v>3</v>
      </c>
      <c r="C43" s="27">
        <v>1943</v>
      </c>
      <c r="D43" s="67" t="s">
        <v>213</v>
      </c>
      <c r="E43" s="80">
        <v>83</v>
      </c>
      <c r="F43" s="80">
        <v>77</v>
      </c>
      <c r="G43" s="80">
        <v>80</v>
      </c>
      <c r="H43" s="141">
        <f t="shared" si="1"/>
        <v>240</v>
      </c>
      <c r="I43" s="81">
        <v>2</v>
      </c>
    </row>
    <row r="44" spans="1:9" ht="15">
      <c r="A44" s="27" t="s">
        <v>245</v>
      </c>
      <c r="B44" s="67" t="s">
        <v>147</v>
      </c>
      <c r="C44" s="27">
        <v>1952</v>
      </c>
      <c r="D44" s="67" t="s">
        <v>132</v>
      </c>
      <c r="E44" s="80">
        <v>76</v>
      </c>
      <c r="F44" s="80">
        <v>82</v>
      </c>
      <c r="G44" s="80">
        <v>80</v>
      </c>
      <c r="H44" s="141">
        <f t="shared" si="1"/>
        <v>238</v>
      </c>
      <c r="I44" s="81">
        <v>3</v>
      </c>
    </row>
    <row r="45" spans="1:9" ht="15">
      <c r="A45" s="27" t="s">
        <v>245</v>
      </c>
      <c r="B45" s="67" t="s">
        <v>209</v>
      </c>
      <c r="C45" s="27">
        <v>1973</v>
      </c>
      <c r="D45" s="67" t="s">
        <v>94</v>
      </c>
      <c r="E45" s="80">
        <v>76</v>
      </c>
      <c r="F45" s="80">
        <v>85</v>
      </c>
      <c r="G45" s="80">
        <v>77</v>
      </c>
      <c r="H45" s="141">
        <f t="shared" si="1"/>
        <v>238</v>
      </c>
      <c r="I45" s="81">
        <v>3</v>
      </c>
    </row>
    <row r="46" spans="1:9" ht="15">
      <c r="A46" s="27">
        <v>42</v>
      </c>
      <c r="B46" s="67" t="s">
        <v>117</v>
      </c>
      <c r="C46" s="27">
        <v>1973</v>
      </c>
      <c r="D46" s="67" t="s">
        <v>52</v>
      </c>
      <c r="E46" s="80">
        <v>74</v>
      </c>
      <c r="F46" s="80">
        <v>83</v>
      </c>
      <c r="G46" s="80">
        <v>80</v>
      </c>
      <c r="H46" s="141">
        <f t="shared" si="1"/>
        <v>237</v>
      </c>
      <c r="I46" s="81">
        <v>3</v>
      </c>
    </row>
    <row r="47" spans="1:9" ht="15">
      <c r="A47" s="27">
        <v>43</v>
      </c>
      <c r="B47" s="67" t="s">
        <v>6</v>
      </c>
      <c r="C47" s="27">
        <v>1967</v>
      </c>
      <c r="D47" s="67" t="s">
        <v>217</v>
      </c>
      <c r="E47" s="80">
        <v>75</v>
      </c>
      <c r="F47" s="80">
        <v>85</v>
      </c>
      <c r="G47" s="80">
        <v>77</v>
      </c>
      <c r="H47" s="141">
        <f t="shared" si="1"/>
        <v>237</v>
      </c>
      <c r="I47" s="81">
        <v>3</v>
      </c>
    </row>
    <row r="48" spans="1:9" ht="15">
      <c r="A48" s="27" t="s">
        <v>246</v>
      </c>
      <c r="B48" s="67" t="s">
        <v>117</v>
      </c>
      <c r="C48" s="27">
        <v>1952</v>
      </c>
      <c r="D48" s="67" t="s">
        <v>50</v>
      </c>
      <c r="E48" s="80">
        <v>74</v>
      </c>
      <c r="F48" s="80">
        <v>74</v>
      </c>
      <c r="G48" s="80">
        <v>88</v>
      </c>
      <c r="H48" s="141">
        <f t="shared" si="1"/>
        <v>236</v>
      </c>
      <c r="I48" s="81">
        <v>3</v>
      </c>
    </row>
    <row r="49" spans="1:9" ht="15">
      <c r="A49" s="27" t="s">
        <v>246</v>
      </c>
      <c r="B49" s="67" t="s">
        <v>117</v>
      </c>
      <c r="C49" s="27">
        <v>1966</v>
      </c>
      <c r="D49" s="67" t="s">
        <v>46</v>
      </c>
      <c r="E49" s="80">
        <v>78</v>
      </c>
      <c r="F49" s="80">
        <v>80</v>
      </c>
      <c r="G49" s="80">
        <v>78</v>
      </c>
      <c r="H49" s="141">
        <f t="shared" si="1"/>
        <v>236</v>
      </c>
      <c r="I49" s="81">
        <v>3</v>
      </c>
    </row>
    <row r="50" spans="1:9" ht="15">
      <c r="A50" s="27" t="s">
        <v>246</v>
      </c>
      <c r="B50" s="67" t="s">
        <v>228</v>
      </c>
      <c r="C50" s="27">
        <v>1975</v>
      </c>
      <c r="D50" s="67" t="s">
        <v>232</v>
      </c>
      <c r="E50" s="80">
        <v>79</v>
      </c>
      <c r="F50" s="80">
        <v>80</v>
      </c>
      <c r="G50" s="80">
        <v>77</v>
      </c>
      <c r="H50" s="141">
        <f t="shared" si="1"/>
        <v>236</v>
      </c>
      <c r="I50" s="81">
        <v>3</v>
      </c>
    </row>
    <row r="51" spans="1:9" ht="15">
      <c r="A51" s="27">
        <v>47</v>
      </c>
      <c r="B51" s="67" t="s">
        <v>117</v>
      </c>
      <c r="C51" s="27">
        <v>1964</v>
      </c>
      <c r="D51" s="67" t="s">
        <v>47</v>
      </c>
      <c r="E51" s="80">
        <v>77</v>
      </c>
      <c r="F51" s="80">
        <v>77</v>
      </c>
      <c r="G51" s="80">
        <v>80</v>
      </c>
      <c r="H51" s="141">
        <f t="shared" si="1"/>
        <v>234</v>
      </c>
      <c r="I51" s="81">
        <v>3</v>
      </c>
    </row>
    <row r="52" spans="1:9" ht="15">
      <c r="A52" s="27" t="s">
        <v>247</v>
      </c>
      <c r="B52" s="67" t="s">
        <v>127</v>
      </c>
      <c r="C52" s="27">
        <v>1970</v>
      </c>
      <c r="D52" s="67" t="s">
        <v>128</v>
      </c>
      <c r="E52" s="80">
        <v>70</v>
      </c>
      <c r="F52" s="80">
        <v>86</v>
      </c>
      <c r="G52" s="80">
        <v>77</v>
      </c>
      <c r="H52" s="141">
        <f t="shared" si="1"/>
        <v>233</v>
      </c>
      <c r="I52" s="81">
        <v>3</v>
      </c>
    </row>
    <row r="53" spans="1:9" ht="15">
      <c r="A53" s="27" t="s">
        <v>247</v>
      </c>
      <c r="B53" s="67" t="s">
        <v>3</v>
      </c>
      <c r="C53" s="27">
        <v>1980</v>
      </c>
      <c r="D53" s="67" t="s">
        <v>214</v>
      </c>
      <c r="E53" s="80">
        <v>81</v>
      </c>
      <c r="F53" s="80">
        <v>76</v>
      </c>
      <c r="G53" s="80">
        <v>76</v>
      </c>
      <c r="H53" s="141">
        <f t="shared" si="1"/>
        <v>233</v>
      </c>
      <c r="I53" s="81">
        <v>3</v>
      </c>
    </row>
    <row r="54" spans="1:9" ht="15">
      <c r="A54" s="27">
        <v>50</v>
      </c>
      <c r="B54" s="67" t="s">
        <v>3</v>
      </c>
      <c r="C54" s="27">
        <v>1977</v>
      </c>
      <c r="D54" s="67" t="s">
        <v>134</v>
      </c>
      <c r="E54" s="80">
        <v>80</v>
      </c>
      <c r="F54" s="80">
        <v>76</v>
      </c>
      <c r="G54" s="80">
        <v>76</v>
      </c>
      <c r="H54" s="141">
        <f t="shared" si="1"/>
        <v>232</v>
      </c>
      <c r="I54" s="81">
        <v>3</v>
      </c>
    </row>
    <row r="55" spans="1:9" ht="15">
      <c r="A55" s="27">
        <v>51</v>
      </c>
      <c r="B55" s="83" t="s">
        <v>197</v>
      </c>
      <c r="C55" s="25">
        <v>1958</v>
      </c>
      <c r="D55" s="85" t="s">
        <v>38</v>
      </c>
      <c r="E55" s="80">
        <v>80</v>
      </c>
      <c r="F55" s="80">
        <v>81</v>
      </c>
      <c r="G55" s="80">
        <v>68</v>
      </c>
      <c r="H55" s="141">
        <f t="shared" si="1"/>
        <v>229</v>
      </c>
      <c r="I55" s="81">
        <v>3</v>
      </c>
    </row>
    <row r="56" spans="1:9" ht="15">
      <c r="A56" s="27">
        <v>52</v>
      </c>
      <c r="B56" s="67" t="s">
        <v>107</v>
      </c>
      <c r="C56" s="27">
        <v>1977</v>
      </c>
      <c r="D56" s="67" t="s">
        <v>221</v>
      </c>
      <c r="E56" s="80">
        <v>76</v>
      </c>
      <c r="F56" s="80">
        <v>74</v>
      </c>
      <c r="G56" s="80">
        <v>78</v>
      </c>
      <c r="H56" s="141">
        <f t="shared" si="1"/>
        <v>228</v>
      </c>
      <c r="I56" s="81">
        <v>3</v>
      </c>
    </row>
    <row r="57" spans="1:9" ht="15">
      <c r="A57" s="27" t="s">
        <v>248</v>
      </c>
      <c r="B57" s="67" t="s">
        <v>6</v>
      </c>
      <c r="C57" s="27">
        <v>1967</v>
      </c>
      <c r="D57" s="67" t="s">
        <v>7</v>
      </c>
      <c r="E57" s="80">
        <v>71</v>
      </c>
      <c r="F57" s="80">
        <v>78</v>
      </c>
      <c r="G57" s="80">
        <v>78</v>
      </c>
      <c r="H57" s="141">
        <f t="shared" si="1"/>
        <v>227</v>
      </c>
      <c r="I57" s="81">
        <v>3</v>
      </c>
    </row>
    <row r="58" spans="1:9" ht="15">
      <c r="A58" s="27" t="s">
        <v>248</v>
      </c>
      <c r="B58" s="67" t="s">
        <v>147</v>
      </c>
      <c r="C58" s="27">
        <v>1967</v>
      </c>
      <c r="D58" s="67" t="s">
        <v>99</v>
      </c>
      <c r="E58" s="80">
        <v>77</v>
      </c>
      <c r="F58" s="80">
        <v>72</v>
      </c>
      <c r="G58" s="80">
        <v>78</v>
      </c>
      <c r="H58" s="141">
        <f t="shared" si="1"/>
        <v>227</v>
      </c>
      <c r="I58" s="81">
        <v>3</v>
      </c>
    </row>
    <row r="59" spans="1:9" ht="15">
      <c r="A59" s="27" t="s">
        <v>248</v>
      </c>
      <c r="B59" s="83" t="s">
        <v>8</v>
      </c>
      <c r="C59" s="31">
        <v>1978</v>
      </c>
      <c r="D59" s="83" t="s">
        <v>219</v>
      </c>
      <c r="E59" s="80">
        <v>81</v>
      </c>
      <c r="F59" s="80">
        <v>78</v>
      </c>
      <c r="G59" s="80">
        <v>68</v>
      </c>
      <c r="H59" s="141">
        <f t="shared" si="1"/>
        <v>227</v>
      </c>
      <c r="I59" s="81">
        <v>3</v>
      </c>
    </row>
    <row r="60" spans="1:9" ht="15">
      <c r="A60" s="27">
        <v>56</v>
      </c>
      <c r="B60" s="67" t="s">
        <v>224</v>
      </c>
      <c r="C60" s="27">
        <v>1968</v>
      </c>
      <c r="D60" s="67" t="s">
        <v>139</v>
      </c>
      <c r="E60" s="80">
        <v>77</v>
      </c>
      <c r="F60" s="80">
        <v>75</v>
      </c>
      <c r="G60" s="80">
        <v>73</v>
      </c>
      <c r="H60" s="141">
        <f t="shared" si="1"/>
        <v>225</v>
      </c>
      <c r="I60" s="81">
        <v>3</v>
      </c>
    </row>
    <row r="61" spans="1:9" ht="15">
      <c r="A61" s="27">
        <v>57</v>
      </c>
      <c r="B61" s="67" t="s">
        <v>209</v>
      </c>
      <c r="C61" s="27">
        <v>1970</v>
      </c>
      <c r="D61" s="67" t="s">
        <v>210</v>
      </c>
      <c r="E61" s="80">
        <v>80</v>
      </c>
      <c r="F61" s="80">
        <v>74</v>
      </c>
      <c r="G61" s="80">
        <v>70</v>
      </c>
      <c r="H61" s="141">
        <f t="shared" si="1"/>
        <v>224</v>
      </c>
      <c r="I61" s="81"/>
    </row>
    <row r="62" spans="1:9" ht="15">
      <c r="A62" s="27">
        <v>58</v>
      </c>
      <c r="B62" s="67" t="s">
        <v>224</v>
      </c>
      <c r="C62" s="27">
        <v>1970</v>
      </c>
      <c r="D62" s="67" t="s">
        <v>225</v>
      </c>
      <c r="E62" s="80">
        <v>75</v>
      </c>
      <c r="F62" s="80">
        <v>68</v>
      </c>
      <c r="G62" s="80">
        <v>80</v>
      </c>
      <c r="H62" s="141">
        <f t="shared" si="1"/>
        <v>223</v>
      </c>
      <c r="I62" s="81"/>
    </row>
    <row r="63" spans="1:9" ht="15">
      <c r="A63" s="27">
        <v>59</v>
      </c>
      <c r="B63" s="67" t="s">
        <v>203</v>
      </c>
      <c r="C63" s="27">
        <v>1982</v>
      </c>
      <c r="D63" s="67" t="s">
        <v>114</v>
      </c>
      <c r="E63" s="80">
        <v>71</v>
      </c>
      <c r="F63" s="80">
        <v>83</v>
      </c>
      <c r="G63" s="80">
        <v>68</v>
      </c>
      <c r="H63" s="141">
        <f t="shared" si="1"/>
        <v>222</v>
      </c>
      <c r="I63" s="81"/>
    </row>
    <row r="64" spans="1:9" ht="15">
      <c r="A64" s="27">
        <v>60</v>
      </c>
      <c r="B64" s="67" t="s">
        <v>196</v>
      </c>
      <c r="C64" s="117">
        <v>1967</v>
      </c>
      <c r="D64" s="121" t="s">
        <v>43</v>
      </c>
      <c r="E64" s="80">
        <v>73</v>
      </c>
      <c r="F64" s="80">
        <v>71</v>
      </c>
      <c r="G64" s="80">
        <v>77</v>
      </c>
      <c r="H64" s="141">
        <f t="shared" si="1"/>
        <v>221</v>
      </c>
      <c r="I64" s="81"/>
    </row>
    <row r="65" spans="1:9" ht="15">
      <c r="A65" s="27" t="s">
        <v>249</v>
      </c>
      <c r="B65" s="67" t="s">
        <v>107</v>
      </c>
      <c r="C65" s="27">
        <v>1975</v>
      </c>
      <c r="D65" s="67" t="s">
        <v>125</v>
      </c>
      <c r="E65" s="80">
        <v>67</v>
      </c>
      <c r="F65" s="80">
        <v>78</v>
      </c>
      <c r="G65" s="80">
        <v>75</v>
      </c>
      <c r="H65" s="141">
        <f t="shared" si="1"/>
        <v>220</v>
      </c>
      <c r="I65" s="81"/>
    </row>
    <row r="66" spans="1:9" ht="15">
      <c r="A66" s="27" t="s">
        <v>249</v>
      </c>
      <c r="B66" s="67" t="s">
        <v>228</v>
      </c>
      <c r="C66" s="27">
        <v>1959</v>
      </c>
      <c r="D66" s="67" t="s">
        <v>233</v>
      </c>
      <c r="E66" s="80">
        <v>69</v>
      </c>
      <c r="F66" s="80">
        <v>82</v>
      </c>
      <c r="G66" s="80">
        <v>69</v>
      </c>
      <c r="H66" s="141">
        <f t="shared" si="1"/>
        <v>220</v>
      </c>
      <c r="I66" s="81"/>
    </row>
    <row r="67" spans="1:9" ht="15">
      <c r="A67" s="27">
        <v>63</v>
      </c>
      <c r="B67" s="67" t="s">
        <v>228</v>
      </c>
      <c r="C67" s="27">
        <v>1976</v>
      </c>
      <c r="D67" s="67" t="s">
        <v>234</v>
      </c>
      <c r="E67" s="80">
        <v>70</v>
      </c>
      <c r="F67" s="80">
        <v>81</v>
      </c>
      <c r="G67" s="80">
        <v>67</v>
      </c>
      <c r="H67" s="141">
        <f t="shared" si="1"/>
        <v>218</v>
      </c>
      <c r="I67" s="81"/>
    </row>
    <row r="68" spans="1:9" ht="15">
      <c r="A68" s="27">
        <v>64</v>
      </c>
      <c r="B68" s="67" t="s">
        <v>196</v>
      </c>
      <c r="C68" s="117">
        <v>1945</v>
      </c>
      <c r="D68" s="121" t="s">
        <v>67</v>
      </c>
      <c r="E68" s="80">
        <v>71</v>
      </c>
      <c r="F68" s="80">
        <v>65</v>
      </c>
      <c r="G68" s="80">
        <v>80</v>
      </c>
      <c r="H68" s="141">
        <f t="shared" si="1"/>
        <v>216</v>
      </c>
      <c r="I68" s="81"/>
    </row>
    <row r="69" spans="1:9" ht="15">
      <c r="A69" s="27">
        <v>65</v>
      </c>
      <c r="B69" s="67" t="s">
        <v>127</v>
      </c>
      <c r="C69" s="27">
        <v>1971</v>
      </c>
      <c r="D69" s="67" t="s">
        <v>222</v>
      </c>
      <c r="E69" s="80">
        <v>63</v>
      </c>
      <c r="F69" s="80">
        <v>83</v>
      </c>
      <c r="G69" s="80">
        <v>67</v>
      </c>
      <c r="H69" s="141">
        <f aca="true" t="shared" si="2" ref="H69:H79">SUM(E69:G69)</f>
        <v>213</v>
      </c>
      <c r="I69" s="81"/>
    </row>
    <row r="70" spans="1:9" ht="15">
      <c r="A70" s="27" t="s">
        <v>250</v>
      </c>
      <c r="B70" s="83" t="s">
        <v>13</v>
      </c>
      <c r="C70" s="25">
        <v>1969</v>
      </c>
      <c r="D70" s="85" t="s">
        <v>227</v>
      </c>
      <c r="E70" s="80">
        <v>63</v>
      </c>
      <c r="F70" s="80">
        <v>75</v>
      </c>
      <c r="G70" s="80">
        <v>71</v>
      </c>
      <c r="H70" s="141">
        <f t="shared" si="2"/>
        <v>209</v>
      </c>
      <c r="I70" s="81"/>
    </row>
    <row r="71" spans="1:9" ht="15">
      <c r="A71" s="27" t="s">
        <v>250</v>
      </c>
      <c r="B71" s="67" t="s">
        <v>20</v>
      </c>
      <c r="C71" s="27">
        <v>1973</v>
      </c>
      <c r="D71" s="67" t="s">
        <v>22</v>
      </c>
      <c r="E71" s="80">
        <v>76</v>
      </c>
      <c r="F71" s="80">
        <v>75</v>
      </c>
      <c r="G71" s="80">
        <v>58</v>
      </c>
      <c r="H71" s="141">
        <f t="shared" si="2"/>
        <v>209</v>
      </c>
      <c r="I71" s="81"/>
    </row>
    <row r="72" spans="1:9" ht="15">
      <c r="A72" s="27">
        <v>68</v>
      </c>
      <c r="B72" s="67" t="s">
        <v>147</v>
      </c>
      <c r="C72" s="27">
        <v>1957</v>
      </c>
      <c r="D72" s="67" t="s">
        <v>240</v>
      </c>
      <c r="E72" s="80">
        <v>70</v>
      </c>
      <c r="F72" s="80">
        <v>64</v>
      </c>
      <c r="G72" s="80">
        <v>73</v>
      </c>
      <c r="H72" s="141">
        <f t="shared" si="2"/>
        <v>207</v>
      </c>
      <c r="I72" s="81"/>
    </row>
    <row r="73" spans="1:9" ht="15">
      <c r="A73" s="27">
        <v>69</v>
      </c>
      <c r="B73" s="67" t="s">
        <v>197</v>
      </c>
      <c r="C73" s="31">
        <v>1943</v>
      </c>
      <c r="D73" s="83" t="s">
        <v>37</v>
      </c>
      <c r="E73" s="80">
        <v>55</v>
      </c>
      <c r="F73" s="80">
        <v>80</v>
      </c>
      <c r="G73" s="80">
        <v>71</v>
      </c>
      <c r="H73" s="141">
        <f t="shared" si="2"/>
        <v>206</v>
      </c>
      <c r="I73" s="81"/>
    </row>
    <row r="74" spans="1:9" ht="15">
      <c r="A74" s="27">
        <v>70</v>
      </c>
      <c r="B74" s="67" t="s">
        <v>228</v>
      </c>
      <c r="C74" s="27">
        <v>1968</v>
      </c>
      <c r="D74" s="67" t="s">
        <v>235</v>
      </c>
      <c r="E74" s="30">
        <v>64</v>
      </c>
      <c r="F74" s="88">
        <v>68</v>
      </c>
      <c r="G74" s="88">
        <v>71</v>
      </c>
      <c r="H74" s="141">
        <f t="shared" si="2"/>
        <v>203</v>
      </c>
      <c r="I74" s="81"/>
    </row>
    <row r="75" spans="1:9" ht="15">
      <c r="A75" s="27">
        <v>71</v>
      </c>
      <c r="B75" s="67" t="s">
        <v>228</v>
      </c>
      <c r="C75" s="27">
        <v>1971</v>
      </c>
      <c r="D75" s="67" t="s">
        <v>236</v>
      </c>
      <c r="E75" s="80">
        <v>60</v>
      </c>
      <c r="F75" s="80">
        <v>74</v>
      </c>
      <c r="G75" s="80">
        <v>68</v>
      </c>
      <c r="H75" s="141">
        <f t="shared" si="2"/>
        <v>202</v>
      </c>
      <c r="I75" s="81"/>
    </row>
    <row r="76" spans="1:9" ht="15">
      <c r="A76" s="27">
        <v>72</v>
      </c>
      <c r="B76" s="67" t="s">
        <v>228</v>
      </c>
      <c r="C76" s="27">
        <v>1982</v>
      </c>
      <c r="D76" s="67" t="s">
        <v>237</v>
      </c>
      <c r="E76" s="80">
        <v>55</v>
      </c>
      <c r="F76" s="80">
        <v>74</v>
      </c>
      <c r="G76" s="80">
        <v>62</v>
      </c>
      <c r="H76" s="141">
        <f t="shared" si="2"/>
        <v>191</v>
      </c>
      <c r="I76" s="81"/>
    </row>
    <row r="77" spans="1:9" ht="15">
      <c r="A77" s="27">
        <v>73</v>
      </c>
      <c r="B77" s="67" t="s">
        <v>228</v>
      </c>
      <c r="C77" s="27">
        <v>1968</v>
      </c>
      <c r="D77" s="67" t="s">
        <v>238</v>
      </c>
      <c r="E77" s="80">
        <v>56</v>
      </c>
      <c r="F77" s="80">
        <v>67</v>
      </c>
      <c r="G77" s="80">
        <v>47</v>
      </c>
      <c r="H77" s="141">
        <f t="shared" si="2"/>
        <v>170</v>
      </c>
      <c r="I77" s="81"/>
    </row>
    <row r="78" spans="1:9" ht="15">
      <c r="A78" s="27">
        <v>74</v>
      </c>
      <c r="B78" s="67" t="s">
        <v>203</v>
      </c>
      <c r="C78" s="27">
        <v>1976</v>
      </c>
      <c r="D78" s="67" t="s">
        <v>204</v>
      </c>
      <c r="E78" s="80">
        <v>33</v>
      </c>
      <c r="F78" s="80">
        <v>68</v>
      </c>
      <c r="G78" s="80">
        <v>67</v>
      </c>
      <c r="H78" s="141">
        <f t="shared" si="2"/>
        <v>168</v>
      </c>
      <c r="I78" s="81"/>
    </row>
    <row r="79" spans="1:9" ht="15">
      <c r="A79" s="27">
        <v>75</v>
      </c>
      <c r="B79" s="67" t="s">
        <v>228</v>
      </c>
      <c r="C79" s="27">
        <v>1966</v>
      </c>
      <c r="D79" s="67" t="s">
        <v>239</v>
      </c>
      <c r="E79" s="80">
        <v>54</v>
      </c>
      <c r="F79" s="80">
        <v>66</v>
      </c>
      <c r="G79" s="80">
        <v>42</v>
      </c>
      <c r="H79" s="141">
        <f t="shared" si="2"/>
        <v>162</v>
      </c>
      <c r="I79" s="81"/>
    </row>
    <row r="80" spans="1:9" ht="12.75">
      <c r="A80" s="11"/>
      <c r="B80" s="44"/>
      <c r="C80" s="45"/>
      <c r="D80" s="44"/>
      <c r="E80" s="11"/>
      <c r="F80" s="11"/>
      <c r="G80" s="11"/>
      <c r="H80" s="71"/>
      <c r="I80" s="71"/>
    </row>
    <row r="81" spans="1:9" ht="15.75">
      <c r="A81" s="11"/>
      <c r="B81" s="38" t="s">
        <v>105</v>
      </c>
      <c r="C81" s="45"/>
      <c r="D81" s="44"/>
      <c r="E81" s="11"/>
      <c r="F81" s="11"/>
      <c r="G81" s="11"/>
      <c r="H81" s="71"/>
      <c r="I81" s="71"/>
    </row>
    <row r="82" spans="1:9" ht="12.75">
      <c r="A82" s="40">
        <v>1</v>
      </c>
      <c r="B82" s="32" t="s">
        <v>55</v>
      </c>
      <c r="C82" s="45"/>
      <c r="D82" s="44"/>
      <c r="E82" s="11"/>
      <c r="F82" s="11"/>
      <c r="G82" s="11"/>
      <c r="H82" s="71">
        <v>1051</v>
      </c>
      <c r="I82" s="71"/>
    </row>
    <row r="83" spans="1:9" ht="12.75">
      <c r="A83" s="40">
        <v>2</v>
      </c>
      <c r="B83" s="67" t="s">
        <v>163</v>
      </c>
      <c r="C83" s="45"/>
      <c r="D83" s="44"/>
      <c r="E83" s="11"/>
      <c r="F83" s="11"/>
      <c r="G83" s="11"/>
      <c r="H83" s="71">
        <v>1027</v>
      </c>
      <c r="I83" s="71"/>
    </row>
    <row r="84" spans="1:9" ht="12.75">
      <c r="A84" s="40">
        <v>3</v>
      </c>
      <c r="B84" s="67" t="s">
        <v>197</v>
      </c>
      <c r="C84" s="45"/>
      <c r="D84" s="44"/>
      <c r="E84" s="11"/>
      <c r="F84" s="11"/>
      <c r="G84" s="11"/>
      <c r="H84" s="71">
        <v>1022</v>
      </c>
      <c r="I84" s="71"/>
    </row>
    <row r="85" spans="1:9" ht="12.75">
      <c r="A85" s="40">
        <v>4</v>
      </c>
      <c r="B85" s="83" t="s">
        <v>8</v>
      </c>
      <c r="C85" s="45"/>
      <c r="D85" s="44"/>
      <c r="E85" s="11"/>
      <c r="F85" s="11"/>
      <c r="G85" s="11"/>
      <c r="H85" s="71">
        <v>1020</v>
      </c>
      <c r="I85" s="71"/>
    </row>
    <row r="86" spans="1:9" ht="12.75">
      <c r="A86" s="40">
        <v>5</v>
      </c>
      <c r="B86" s="29" t="s">
        <v>226</v>
      </c>
      <c r="C86" s="45"/>
      <c r="D86" s="44"/>
      <c r="E86" s="11"/>
      <c r="F86" s="11"/>
      <c r="G86" s="11"/>
      <c r="H86" s="71">
        <v>992</v>
      </c>
      <c r="I86" s="71"/>
    </row>
    <row r="87" spans="1:9" ht="12.75">
      <c r="A87" s="40">
        <v>6</v>
      </c>
      <c r="B87" s="67" t="s">
        <v>127</v>
      </c>
      <c r="C87" s="45"/>
      <c r="D87" s="44"/>
      <c r="E87" s="11"/>
      <c r="F87" s="11"/>
      <c r="G87" s="11"/>
      <c r="H87" s="71">
        <v>981</v>
      </c>
      <c r="I87" s="71"/>
    </row>
    <row r="88" spans="1:9" ht="12.75">
      <c r="A88" s="40">
        <v>7</v>
      </c>
      <c r="B88" s="33" t="s">
        <v>118</v>
      </c>
      <c r="C88" s="45"/>
      <c r="D88" s="44"/>
      <c r="E88" s="11"/>
      <c r="F88" s="11"/>
      <c r="G88" s="11"/>
      <c r="H88" s="71">
        <v>976</v>
      </c>
      <c r="I88" s="71"/>
    </row>
    <row r="89" spans="1:9" ht="12.75">
      <c r="A89" s="40">
        <v>8</v>
      </c>
      <c r="B89" s="67" t="s">
        <v>131</v>
      </c>
      <c r="C89" s="45"/>
      <c r="D89" s="44"/>
      <c r="E89" s="11"/>
      <c r="F89" s="11"/>
      <c r="G89" s="11"/>
      <c r="H89" s="71">
        <v>975</v>
      </c>
      <c r="I89" s="71"/>
    </row>
    <row r="90" spans="1:9" ht="12.75">
      <c r="A90" s="40">
        <v>9</v>
      </c>
      <c r="B90" s="67" t="s">
        <v>228</v>
      </c>
      <c r="C90" s="45"/>
      <c r="D90" s="44"/>
      <c r="E90" s="11"/>
      <c r="F90" s="11"/>
      <c r="G90" s="11"/>
      <c r="H90" s="71">
        <v>968</v>
      </c>
      <c r="I90" s="71"/>
    </row>
    <row r="91" spans="1:9" ht="12.75">
      <c r="A91" s="40">
        <v>10</v>
      </c>
      <c r="B91" s="87" t="s">
        <v>196</v>
      </c>
      <c r="C91" s="45"/>
      <c r="D91" s="44"/>
      <c r="E91" s="11"/>
      <c r="F91" s="11"/>
      <c r="G91" s="11"/>
      <c r="H91" s="71">
        <v>957</v>
      </c>
      <c r="I91" s="71"/>
    </row>
    <row r="92" spans="1:9" ht="12.75">
      <c r="A92" s="40">
        <v>11</v>
      </c>
      <c r="B92" s="67" t="s">
        <v>107</v>
      </c>
      <c r="C92" s="45"/>
      <c r="D92" s="44"/>
      <c r="E92" s="11"/>
      <c r="F92" s="11"/>
      <c r="G92" s="11"/>
      <c r="H92" s="71">
        <v>948</v>
      </c>
      <c r="I92" s="71"/>
    </row>
    <row r="93" spans="1:9" ht="12.75">
      <c r="A93" s="40">
        <v>12</v>
      </c>
      <c r="B93" s="67" t="s">
        <v>164</v>
      </c>
      <c r="C93" s="45"/>
      <c r="D93" s="44"/>
      <c r="E93" s="11"/>
      <c r="F93" s="11"/>
      <c r="G93" s="11"/>
      <c r="H93" s="71">
        <v>894</v>
      </c>
      <c r="I93" s="71"/>
    </row>
    <row r="94" spans="1:9" ht="12.75">
      <c r="A94" s="40">
        <v>13</v>
      </c>
      <c r="B94" s="67" t="s">
        <v>138</v>
      </c>
      <c r="C94" s="45"/>
      <c r="D94" s="44"/>
      <c r="E94" s="11"/>
      <c r="F94" s="11"/>
      <c r="G94" s="11"/>
      <c r="H94" s="71">
        <v>690</v>
      </c>
      <c r="I94" s="71"/>
    </row>
    <row r="95" spans="1:9" ht="12.75">
      <c r="A95" s="40">
        <v>14</v>
      </c>
      <c r="B95" s="67" t="s">
        <v>20</v>
      </c>
      <c r="C95" s="45"/>
      <c r="D95" s="44"/>
      <c r="E95" s="11"/>
      <c r="F95" s="11"/>
      <c r="G95" s="11"/>
      <c r="H95" s="71">
        <v>469</v>
      </c>
      <c r="I95" s="71"/>
    </row>
    <row r="96" spans="1:9" ht="12.75">
      <c r="A96" s="40">
        <v>15</v>
      </c>
      <c r="B96" s="67" t="s">
        <v>209</v>
      </c>
      <c r="C96" s="45"/>
      <c r="D96" s="44"/>
      <c r="E96" s="11"/>
      <c r="F96" s="11"/>
      <c r="G96" s="11"/>
      <c r="H96" s="71">
        <v>462</v>
      </c>
      <c r="I96" s="71"/>
    </row>
    <row r="97" spans="1:9" ht="12.75">
      <c r="A97" s="11"/>
      <c r="B97" s="44"/>
      <c r="C97" s="45"/>
      <c r="D97" s="44"/>
      <c r="E97" s="11"/>
      <c r="F97" s="11"/>
      <c r="G97" s="11"/>
      <c r="H97" s="71"/>
      <c r="I97" s="71"/>
    </row>
    <row r="98" spans="1:9" ht="35.25" customHeight="1">
      <c r="A98" s="11"/>
      <c r="B98" s="72" t="s">
        <v>70</v>
      </c>
      <c r="C98" s="44"/>
      <c r="D98" s="44" t="s">
        <v>71</v>
      </c>
      <c r="E98" s="46"/>
      <c r="F98" s="46"/>
      <c r="G98" s="46"/>
      <c r="H98" s="71"/>
      <c r="I98" s="71"/>
    </row>
    <row r="99" spans="1:9" ht="12.75">
      <c r="A99" s="11"/>
      <c r="B99" s="44"/>
      <c r="C99" s="44"/>
      <c r="D99" s="44"/>
      <c r="E99" s="11"/>
      <c r="F99" s="11"/>
      <c r="G99" s="11"/>
      <c r="H99" s="71"/>
      <c r="I99" s="71"/>
    </row>
    <row r="100" spans="1:9" ht="27.75" customHeight="1">
      <c r="A100" s="11"/>
      <c r="B100" s="72" t="s">
        <v>72</v>
      </c>
      <c r="C100" s="44"/>
      <c r="D100" s="44" t="s">
        <v>73</v>
      </c>
      <c r="E100" s="11"/>
      <c r="F100" s="11"/>
      <c r="G100" s="11"/>
      <c r="H100" s="71"/>
      <c r="I100" s="71"/>
    </row>
  </sheetData>
  <printOptions horizontalCentered="1"/>
  <pageMargins left="0.7480314960629921" right="0.75" top="0.7874015748031497" bottom="0.1968503937007874" header="0.5118110236220472" footer="0.5118110236220472"/>
  <pageSetup horizontalDpi="600" verticalDpi="600" orientation="portrait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I114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6" customWidth="1"/>
    <col min="2" max="2" width="33.28125" style="7" customWidth="1"/>
    <col min="3" max="3" width="7.140625" style="8" bestFit="1" customWidth="1"/>
    <col min="4" max="4" width="29.57421875" style="7" customWidth="1"/>
    <col min="5" max="5" width="7.00390625" style="50" customWidth="1"/>
    <col min="6" max="6" width="8.28125" style="6" customWidth="1"/>
    <col min="7" max="7" width="7.00390625" style="6" customWidth="1"/>
    <col min="8" max="8" width="8.00390625" style="51" customWidth="1"/>
    <col min="9" max="16384" width="9.140625" style="5" customWidth="1"/>
  </cols>
  <sheetData>
    <row r="1" ht="20.25">
      <c r="B1" s="10" t="s">
        <v>169</v>
      </c>
    </row>
    <row r="2" ht="20.25">
      <c r="B2" s="9" t="s">
        <v>170</v>
      </c>
    </row>
    <row r="3" spans="2:8" ht="20.25">
      <c r="B3" s="9" t="s">
        <v>54</v>
      </c>
      <c r="D3" s="74" t="s">
        <v>91</v>
      </c>
      <c r="E3" s="133"/>
      <c r="F3" s="55"/>
      <c r="G3" s="55"/>
      <c r="H3" s="63"/>
    </row>
    <row r="4" spans="1:8" s="2" customFormat="1" ht="32.25" customHeight="1">
      <c r="A4" s="19" t="s">
        <v>62</v>
      </c>
      <c r="B4" s="139" t="s">
        <v>0</v>
      </c>
      <c r="C4" s="140" t="s">
        <v>1</v>
      </c>
      <c r="D4" s="139" t="s">
        <v>2</v>
      </c>
      <c r="E4" s="22" t="s">
        <v>89</v>
      </c>
      <c r="F4" s="22" t="s">
        <v>90</v>
      </c>
      <c r="G4" s="22"/>
      <c r="H4" s="115" t="s">
        <v>61</v>
      </c>
    </row>
    <row r="5" spans="1:8" s="4" customFormat="1" ht="12.75">
      <c r="A5" s="27">
        <v>1</v>
      </c>
      <c r="B5" s="67" t="s">
        <v>3</v>
      </c>
      <c r="C5" s="68">
        <v>1959</v>
      </c>
      <c r="D5" s="67" t="s">
        <v>5</v>
      </c>
      <c r="E5" s="134">
        <v>282</v>
      </c>
      <c r="F5" s="270">
        <v>280</v>
      </c>
      <c r="G5" s="270">
        <v>0</v>
      </c>
      <c r="H5" s="54">
        <f aca="true" t="shared" si="0" ref="H5:H36">SUM(E5:G5)-MIN(E5:G5)</f>
        <v>562</v>
      </c>
    </row>
    <row r="6" spans="1:8" s="4" customFormat="1" ht="12.75">
      <c r="A6" s="27">
        <v>2</v>
      </c>
      <c r="B6" s="83" t="s">
        <v>13</v>
      </c>
      <c r="C6" s="125">
        <v>1967</v>
      </c>
      <c r="D6" s="135" t="s">
        <v>32</v>
      </c>
      <c r="E6" s="134">
        <v>282</v>
      </c>
      <c r="F6" s="270">
        <v>276</v>
      </c>
      <c r="G6" s="270">
        <v>0</v>
      </c>
      <c r="H6" s="54">
        <f t="shared" si="0"/>
        <v>558</v>
      </c>
    </row>
    <row r="7" spans="1:8" s="4" customFormat="1" ht="12.75">
      <c r="A7" s="27">
        <v>3</v>
      </c>
      <c r="B7" s="83" t="s">
        <v>8</v>
      </c>
      <c r="C7" s="82">
        <v>1954</v>
      </c>
      <c r="D7" s="83" t="s">
        <v>10</v>
      </c>
      <c r="E7" s="136">
        <v>269</v>
      </c>
      <c r="F7" s="76">
        <v>272</v>
      </c>
      <c r="G7" s="76">
        <v>0</v>
      </c>
      <c r="H7" s="54">
        <f t="shared" si="0"/>
        <v>541</v>
      </c>
    </row>
    <row r="8" spans="1:8" s="4" customFormat="1" ht="12.75">
      <c r="A8" s="27">
        <v>4</v>
      </c>
      <c r="B8" s="67" t="s">
        <v>55</v>
      </c>
      <c r="C8" s="68">
        <v>1974</v>
      </c>
      <c r="D8" s="67" t="s">
        <v>27</v>
      </c>
      <c r="E8" s="134">
        <v>273</v>
      </c>
      <c r="F8" s="76">
        <v>262</v>
      </c>
      <c r="G8" s="76">
        <v>0</v>
      </c>
      <c r="H8" s="54">
        <f t="shared" si="0"/>
        <v>535</v>
      </c>
    </row>
    <row r="9" spans="1:8" s="4" customFormat="1" ht="12.75">
      <c r="A9" s="27">
        <v>5</v>
      </c>
      <c r="B9" s="67" t="s">
        <v>196</v>
      </c>
      <c r="C9" s="120">
        <v>1963</v>
      </c>
      <c r="D9" s="121" t="s">
        <v>40</v>
      </c>
      <c r="E9" s="137">
        <v>273</v>
      </c>
      <c r="F9" s="76">
        <v>255</v>
      </c>
      <c r="G9" s="76">
        <v>0</v>
      </c>
      <c r="H9" s="54">
        <f t="shared" si="0"/>
        <v>528</v>
      </c>
    </row>
    <row r="10" spans="1:8" ht="12.75">
      <c r="A10" s="27">
        <v>6</v>
      </c>
      <c r="B10" s="67" t="s">
        <v>127</v>
      </c>
      <c r="C10" s="68">
        <v>1965</v>
      </c>
      <c r="D10" s="67" t="s">
        <v>16</v>
      </c>
      <c r="E10" s="134">
        <v>270</v>
      </c>
      <c r="F10" s="270">
        <v>257</v>
      </c>
      <c r="G10" s="270">
        <v>0</v>
      </c>
      <c r="H10" s="54">
        <f t="shared" si="0"/>
        <v>527</v>
      </c>
    </row>
    <row r="11" spans="1:8" ht="12.75">
      <c r="A11" s="27">
        <v>7</v>
      </c>
      <c r="B11" s="83" t="s">
        <v>13</v>
      </c>
      <c r="C11" s="120">
        <v>1979</v>
      </c>
      <c r="D11" s="121" t="s">
        <v>102</v>
      </c>
      <c r="E11" s="137">
        <v>260</v>
      </c>
      <c r="F11" s="270">
        <v>262</v>
      </c>
      <c r="G11" s="270">
        <v>0</v>
      </c>
      <c r="H11" s="54">
        <f t="shared" si="0"/>
        <v>522</v>
      </c>
    </row>
    <row r="12" spans="1:8" s="4" customFormat="1" ht="12.75">
      <c r="A12" s="27">
        <v>8</v>
      </c>
      <c r="B12" s="67" t="s">
        <v>127</v>
      </c>
      <c r="C12" s="68">
        <v>1967</v>
      </c>
      <c r="D12" s="67" t="s">
        <v>18</v>
      </c>
      <c r="E12" s="134">
        <v>269</v>
      </c>
      <c r="F12" s="76">
        <v>242</v>
      </c>
      <c r="G12" s="76">
        <v>0</v>
      </c>
      <c r="H12" s="54">
        <f t="shared" si="0"/>
        <v>511</v>
      </c>
    </row>
    <row r="13" spans="1:8" s="4" customFormat="1" ht="12.75">
      <c r="A13" s="27">
        <v>9</v>
      </c>
      <c r="B13" s="67" t="s">
        <v>203</v>
      </c>
      <c r="C13" s="68">
        <v>1964</v>
      </c>
      <c r="D13" s="67" t="s">
        <v>17</v>
      </c>
      <c r="E13" s="134">
        <v>253</v>
      </c>
      <c r="F13" s="76">
        <v>257</v>
      </c>
      <c r="G13" s="76">
        <v>0</v>
      </c>
      <c r="H13" s="54">
        <f t="shared" si="0"/>
        <v>510</v>
      </c>
    </row>
    <row r="14" spans="1:8" s="4" customFormat="1" ht="12.75">
      <c r="A14" s="27">
        <v>10</v>
      </c>
      <c r="B14" s="67" t="s">
        <v>196</v>
      </c>
      <c r="C14" s="120">
        <v>1949</v>
      </c>
      <c r="D14" s="121" t="s">
        <v>42</v>
      </c>
      <c r="E14" s="137">
        <v>244</v>
      </c>
      <c r="F14" s="76">
        <v>265</v>
      </c>
      <c r="G14" s="76">
        <v>0</v>
      </c>
      <c r="H14" s="54">
        <f t="shared" si="0"/>
        <v>509</v>
      </c>
    </row>
    <row r="15" spans="1:8" s="4" customFormat="1" ht="12.75">
      <c r="A15" s="27">
        <v>11</v>
      </c>
      <c r="B15" s="67" t="s">
        <v>107</v>
      </c>
      <c r="C15" s="68">
        <v>1975</v>
      </c>
      <c r="D15" s="67" t="s">
        <v>108</v>
      </c>
      <c r="E15" s="134">
        <v>260</v>
      </c>
      <c r="F15" s="76">
        <v>249</v>
      </c>
      <c r="G15" s="76">
        <v>0</v>
      </c>
      <c r="H15" s="54">
        <f t="shared" si="0"/>
        <v>509</v>
      </c>
    </row>
    <row r="16" spans="1:8" s="4" customFormat="1" ht="12.75">
      <c r="A16" s="27">
        <v>12</v>
      </c>
      <c r="B16" s="67" t="s">
        <v>197</v>
      </c>
      <c r="C16" s="82">
        <v>1956</v>
      </c>
      <c r="D16" s="83" t="s">
        <v>36</v>
      </c>
      <c r="E16" s="136">
        <v>237</v>
      </c>
      <c r="F16" s="76">
        <v>271</v>
      </c>
      <c r="G16" s="76">
        <v>0</v>
      </c>
      <c r="H16" s="54">
        <f t="shared" si="0"/>
        <v>508</v>
      </c>
    </row>
    <row r="17" spans="1:8" s="4" customFormat="1" ht="12.75">
      <c r="A17" s="27">
        <v>13</v>
      </c>
      <c r="B17" s="67" t="s">
        <v>203</v>
      </c>
      <c r="C17" s="68">
        <v>1976</v>
      </c>
      <c r="D17" s="67" t="s">
        <v>129</v>
      </c>
      <c r="E17" s="134">
        <v>261</v>
      </c>
      <c r="F17" s="76">
        <v>247</v>
      </c>
      <c r="G17" s="76">
        <v>0</v>
      </c>
      <c r="H17" s="54">
        <f t="shared" si="0"/>
        <v>508</v>
      </c>
    </row>
    <row r="18" spans="1:8" s="4" customFormat="1" ht="12.75">
      <c r="A18" s="27">
        <v>14</v>
      </c>
      <c r="B18" s="67" t="s">
        <v>224</v>
      </c>
      <c r="C18" s="68">
        <v>1966</v>
      </c>
      <c r="D18" s="67" t="s">
        <v>141</v>
      </c>
      <c r="E18" s="134">
        <v>262</v>
      </c>
      <c r="F18" s="76">
        <v>242</v>
      </c>
      <c r="G18" s="76">
        <v>0</v>
      </c>
      <c r="H18" s="54">
        <f t="shared" si="0"/>
        <v>504</v>
      </c>
    </row>
    <row r="19" spans="1:8" s="4" customFormat="1" ht="12.75">
      <c r="A19" s="27">
        <v>15</v>
      </c>
      <c r="B19" s="67" t="s">
        <v>147</v>
      </c>
      <c r="C19" s="68">
        <v>1975</v>
      </c>
      <c r="D19" s="67" t="s">
        <v>130</v>
      </c>
      <c r="E19" s="134">
        <v>248</v>
      </c>
      <c r="F19" s="76">
        <v>255</v>
      </c>
      <c r="G19" s="76">
        <v>0</v>
      </c>
      <c r="H19" s="54">
        <f t="shared" si="0"/>
        <v>503</v>
      </c>
    </row>
    <row r="20" spans="1:8" s="4" customFormat="1" ht="12.75">
      <c r="A20" s="27">
        <v>16</v>
      </c>
      <c r="B20" s="67" t="s">
        <v>117</v>
      </c>
      <c r="C20" s="68">
        <v>1973</v>
      </c>
      <c r="D20" s="67" t="s">
        <v>51</v>
      </c>
      <c r="E20" s="134">
        <v>248</v>
      </c>
      <c r="F20" s="270">
        <v>254</v>
      </c>
      <c r="G20" s="270">
        <v>0</v>
      </c>
      <c r="H20" s="54">
        <f t="shared" si="0"/>
        <v>502</v>
      </c>
    </row>
    <row r="21" spans="1:8" s="4" customFormat="1" ht="12.75">
      <c r="A21" s="27">
        <v>17</v>
      </c>
      <c r="B21" s="67" t="s">
        <v>107</v>
      </c>
      <c r="C21" s="68">
        <v>1979</v>
      </c>
      <c r="D21" s="67" t="s">
        <v>220</v>
      </c>
      <c r="E21" s="134">
        <v>251</v>
      </c>
      <c r="F21" s="76">
        <v>251</v>
      </c>
      <c r="G21" s="76">
        <v>0</v>
      </c>
      <c r="H21" s="54">
        <f t="shared" si="0"/>
        <v>502</v>
      </c>
    </row>
    <row r="22" spans="1:8" s="4" customFormat="1" ht="12.75">
      <c r="A22" s="27">
        <v>18</v>
      </c>
      <c r="B22" s="67" t="s">
        <v>117</v>
      </c>
      <c r="C22" s="68">
        <v>1952</v>
      </c>
      <c r="D22" s="67" t="s">
        <v>50</v>
      </c>
      <c r="E22" s="134">
        <v>266</v>
      </c>
      <c r="F22" s="76">
        <v>236</v>
      </c>
      <c r="G22" s="76">
        <v>0</v>
      </c>
      <c r="H22" s="54">
        <f t="shared" si="0"/>
        <v>502</v>
      </c>
    </row>
    <row r="23" spans="1:8" s="4" customFormat="1" ht="12.75">
      <c r="A23" s="27">
        <v>19</v>
      </c>
      <c r="B23" s="83" t="s">
        <v>197</v>
      </c>
      <c r="C23" s="84">
        <v>1961</v>
      </c>
      <c r="D23" s="85" t="s">
        <v>25</v>
      </c>
      <c r="E23" s="138">
        <v>256</v>
      </c>
      <c r="F23" s="270">
        <v>244</v>
      </c>
      <c r="G23" s="270">
        <v>0</v>
      </c>
      <c r="H23" s="54">
        <f t="shared" si="0"/>
        <v>500</v>
      </c>
    </row>
    <row r="24" spans="1:8" ht="12.75">
      <c r="A24" s="27">
        <v>20</v>
      </c>
      <c r="B24" s="67" t="s">
        <v>20</v>
      </c>
      <c r="C24" s="68">
        <v>1968</v>
      </c>
      <c r="D24" s="67" t="s">
        <v>21</v>
      </c>
      <c r="E24" s="134">
        <v>239</v>
      </c>
      <c r="F24" s="76">
        <v>260</v>
      </c>
      <c r="G24" s="76">
        <v>0</v>
      </c>
      <c r="H24" s="54">
        <f t="shared" si="0"/>
        <v>499</v>
      </c>
    </row>
    <row r="25" spans="1:8" s="4" customFormat="1" ht="12.75">
      <c r="A25" s="27">
        <v>21</v>
      </c>
      <c r="B25" s="67" t="s">
        <v>117</v>
      </c>
      <c r="C25" s="68">
        <v>1966</v>
      </c>
      <c r="D25" s="67" t="s">
        <v>49</v>
      </c>
      <c r="E25" s="134">
        <v>246</v>
      </c>
      <c r="F25" s="270">
        <v>249</v>
      </c>
      <c r="G25" s="270">
        <v>0</v>
      </c>
      <c r="H25" s="54">
        <f t="shared" si="0"/>
        <v>495</v>
      </c>
    </row>
    <row r="26" spans="1:8" s="4" customFormat="1" ht="12.75">
      <c r="A26" s="27">
        <v>22</v>
      </c>
      <c r="B26" s="83" t="s">
        <v>8</v>
      </c>
      <c r="C26" s="82">
        <v>1958</v>
      </c>
      <c r="D26" s="83" t="s">
        <v>12</v>
      </c>
      <c r="E26" s="136">
        <v>238</v>
      </c>
      <c r="F26" s="76">
        <v>256</v>
      </c>
      <c r="G26" s="76">
        <v>0</v>
      </c>
      <c r="H26" s="54">
        <f t="shared" si="0"/>
        <v>494</v>
      </c>
    </row>
    <row r="27" spans="1:8" s="4" customFormat="1" ht="12.75">
      <c r="A27" s="27">
        <v>23</v>
      </c>
      <c r="B27" s="67" t="s">
        <v>117</v>
      </c>
      <c r="C27" s="68">
        <v>1966</v>
      </c>
      <c r="D27" s="67" t="s">
        <v>46</v>
      </c>
      <c r="E27" s="134">
        <v>258</v>
      </c>
      <c r="F27" s="270">
        <v>236</v>
      </c>
      <c r="G27" s="270">
        <v>0</v>
      </c>
      <c r="H27" s="54">
        <f t="shared" si="0"/>
        <v>494</v>
      </c>
    </row>
    <row r="28" spans="1:8" s="4" customFormat="1" ht="12.75">
      <c r="A28" s="27">
        <v>24</v>
      </c>
      <c r="B28" s="83" t="s">
        <v>197</v>
      </c>
      <c r="C28" s="68">
        <v>1951</v>
      </c>
      <c r="D28" s="67" t="s">
        <v>24</v>
      </c>
      <c r="E28" s="134">
        <v>249</v>
      </c>
      <c r="F28" s="76">
        <v>244</v>
      </c>
      <c r="G28" s="76">
        <v>0</v>
      </c>
      <c r="H28" s="54">
        <f t="shared" si="0"/>
        <v>493</v>
      </c>
    </row>
    <row r="29" spans="1:8" s="4" customFormat="1" ht="12.75">
      <c r="A29" s="27">
        <v>25</v>
      </c>
      <c r="B29" s="67" t="s">
        <v>147</v>
      </c>
      <c r="C29" s="68">
        <v>1952</v>
      </c>
      <c r="D29" s="67" t="s">
        <v>132</v>
      </c>
      <c r="E29" s="134">
        <v>250</v>
      </c>
      <c r="F29" s="76">
        <v>238</v>
      </c>
      <c r="G29" s="76">
        <v>0</v>
      </c>
      <c r="H29" s="54">
        <f t="shared" si="0"/>
        <v>488</v>
      </c>
    </row>
    <row r="30" spans="1:8" s="4" customFormat="1" ht="12.75">
      <c r="A30" s="27">
        <v>26</v>
      </c>
      <c r="B30" s="83" t="s">
        <v>13</v>
      </c>
      <c r="C30" s="120">
        <v>1943</v>
      </c>
      <c r="D30" s="121" t="s">
        <v>68</v>
      </c>
      <c r="E30" s="137">
        <v>239</v>
      </c>
      <c r="F30" s="76">
        <v>245</v>
      </c>
      <c r="G30" s="76">
        <v>0</v>
      </c>
      <c r="H30" s="54">
        <f t="shared" si="0"/>
        <v>484</v>
      </c>
    </row>
    <row r="31" spans="1:8" s="4" customFormat="1" ht="12.75">
      <c r="A31" s="27">
        <v>27</v>
      </c>
      <c r="B31" s="67" t="s">
        <v>127</v>
      </c>
      <c r="C31" s="68">
        <v>1970</v>
      </c>
      <c r="D31" s="67" t="s">
        <v>128</v>
      </c>
      <c r="E31" s="134">
        <v>241</v>
      </c>
      <c r="F31" s="76">
        <v>233</v>
      </c>
      <c r="G31" s="76">
        <v>0</v>
      </c>
      <c r="H31" s="54">
        <f t="shared" si="0"/>
        <v>474</v>
      </c>
    </row>
    <row r="32" spans="1:8" s="4" customFormat="1" ht="12.75">
      <c r="A32" s="27">
        <v>28</v>
      </c>
      <c r="B32" s="67" t="s">
        <v>203</v>
      </c>
      <c r="C32" s="68">
        <v>1982</v>
      </c>
      <c r="D32" s="67" t="s">
        <v>114</v>
      </c>
      <c r="E32" s="134">
        <v>249</v>
      </c>
      <c r="F32" s="76">
        <v>222</v>
      </c>
      <c r="G32" s="76">
        <v>0</v>
      </c>
      <c r="H32" s="54">
        <f t="shared" si="0"/>
        <v>471</v>
      </c>
    </row>
    <row r="33" spans="1:8" ht="12.75">
      <c r="A33" s="27">
        <v>29</v>
      </c>
      <c r="B33" s="67" t="s">
        <v>127</v>
      </c>
      <c r="C33" s="68">
        <v>1974</v>
      </c>
      <c r="D33" s="67" t="s">
        <v>86</v>
      </c>
      <c r="E33" s="134">
        <v>219</v>
      </c>
      <c r="F33" s="76">
        <v>249</v>
      </c>
      <c r="G33" s="76">
        <v>0</v>
      </c>
      <c r="H33" s="54">
        <f t="shared" si="0"/>
        <v>468</v>
      </c>
    </row>
    <row r="34" spans="1:8" ht="12.75">
      <c r="A34" s="27">
        <v>30</v>
      </c>
      <c r="B34" s="67" t="s">
        <v>197</v>
      </c>
      <c r="C34" s="82">
        <v>1943</v>
      </c>
      <c r="D34" s="83" t="s">
        <v>37</v>
      </c>
      <c r="E34" s="136">
        <v>257</v>
      </c>
      <c r="F34" s="69">
        <v>206</v>
      </c>
      <c r="G34" s="76">
        <v>0</v>
      </c>
      <c r="H34" s="54">
        <f t="shared" si="0"/>
        <v>463</v>
      </c>
    </row>
    <row r="35" spans="1:8" ht="12.75">
      <c r="A35" s="27">
        <v>31</v>
      </c>
      <c r="B35" s="67" t="s">
        <v>196</v>
      </c>
      <c r="C35" s="120">
        <v>1945</v>
      </c>
      <c r="D35" s="121" t="s">
        <v>67</v>
      </c>
      <c r="E35" s="137">
        <v>246</v>
      </c>
      <c r="F35" s="69">
        <v>216</v>
      </c>
      <c r="G35" s="76">
        <v>0</v>
      </c>
      <c r="H35" s="54">
        <f t="shared" si="0"/>
        <v>462</v>
      </c>
    </row>
    <row r="36" spans="1:8" ht="12.75">
      <c r="A36" s="27">
        <v>32</v>
      </c>
      <c r="B36" s="67" t="s">
        <v>3</v>
      </c>
      <c r="C36" s="68">
        <v>1977</v>
      </c>
      <c r="D36" s="67" t="s">
        <v>134</v>
      </c>
      <c r="E36" s="134">
        <v>229</v>
      </c>
      <c r="F36" s="270">
        <v>232</v>
      </c>
      <c r="G36" s="270">
        <v>0</v>
      </c>
      <c r="H36" s="54">
        <f t="shared" si="0"/>
        <v>461</v>
      </c>
    </row>
    <row r="37" spans="1:8" ht="12.75">
      <c r="A37" s="27">
        <v>33</v>
      </c>
      <c r="B37" s="67" t="s">
        <v>224</v>
      </c>
      <c r="C37" s="68">
        <v>1968</v>
      </c>
      <c r="D37" s="67" t="s">
        <v>139</v>
      </c>
      <c r="E37" s="134">
        <v>236</v>
      </c>
      <c r="F37" s="270">
        <v>225</v>
      </c>
      <c r="G37" s="270">
        <v>0</v>
      </c>
      <c r="H37" s="54">
        <f aca="true" t="shared" si="1" ref="H37:H68">SUM(E37:G37)-MIN(E37:G37)</f>
        <v>461</v>
      </c>
    </row>
    <row r="38" spans="1:8" ht="12.75">
      <c r="A38" s="27">
        <v>34</v>
      </c>
      <c r="B38" s="67" t="s">
        <v>147</v>
      </c>
      <c r="C38" s="68">
        <v>1967</v>
      </c>
      <c r="D38" s="67" t="s">
        <v>99</v>
      </c>
      <c r="E38" s="134">
        <v>230</v>
      </c>
      <c r="F38" s="270">
        <v>227</v>
      </c>
      <c r="G38" s="270">
        <v>0</v>
      </c>
      <c r="H38" s="54">
        <f t="shared" si="1"/>
        <v>457</v>
      </c>
    </row>
    <row r="39" spans="1:8" ht="12.75">
      <c r="A39" s="27">
        <v>35</v>
      </c>
      <c r="B39" s="67" t="s">
        <v>196</v>
      </c>
      <c r="C39" s="120">
        <v>1967</v>
      </c>
      <c r="D39" s="121" t="s">
        <v>43</v>
      </c>
      <c r="E39" s="137">
        <v>236</v>
      </c>
      <c r="F39" s="76">
        <v>221</v>
      </c>
      <c r="G39" s="76">
        <v>0</v>
      </c>
      <c r="H39" s="54">
        <f t="shared" si="1"/>
        <v>457</v>
      </c>
    </row>
    <row r="40" spans="1:8" ht="12.75">
      <c r="A40" s="27">
        <v>36</v>
      </c>
      <c r="B40" s="67" t="s">
        <v>107</v>
      </c>
      <c r="C40" s="68">
        <v>1975</v>
      </c>
      <c r="D40" s="67" t="s">
        <v>125</v>
      </c>
      <c r="E40" s="134">
        <v>230</v>
      </c>
      <c r="F40" s="270">
        <v>220</v>
      </c>
      <c r="G40" s="270">
        <v>0</v>
      </c>
      <c r="H40" s="54">
        <f t="shared" si="1"/>
        <v>450</v>
      </c>
    </row>
    <row r="41" spans="1:8" ht="12.75">
      <c r="A41" s="27">
        <v>37</v>
      </c>
      <c r="B41" s="67" t="s">
        <v>20</v>
      </c>
      <c r="C41" s="68">
        <v>1973</v>
      </c>
      <c r="D41" s="67" t="s">
        <v>22</v>
      </c>
      <c r="E41" s="134">
        <v>234</v>
      </c>
      <c r="F41" s="69">
        <v>209</v>
      </c>
      <c r="G41" s="76">
        <v>0</v>
      </c>
      <c r="H41" s="54">
        <f t="shared" si="1"/>
        <v>443</v>
      </c>
    </row>
    <row r="42" spans="1:8" ht="12.75">
      <c r="A42" s="27">
        <v>38</v>
      </c>
      <c r="B42" s="67" t="s">
        <v>224</v>
      </c>
      <c r="C42" s="68">
        <v>1970</v>
      </c>
      <c r="D42" s="67" t="s">
        <v>225</v>
      </c>
      <c r="E42" s="134">
        <v>204</v>
      </c>
      <c r="F42" s="76">
        <v>223</v>
      </c>
      <c r="G42" s="76">
        <v>0</v>
      </c>
      <c r="H42" s="54">
        <f t="shared" si="1"/>
        <v>427</v>
      </c>
    </row>
    <row r="43" spans="1:8" ht="12.75">
      <c r="A43" s="27">
        <v>39</v>
      </c>
      <c r="B43" s="83" t="s">
        <v>197</v>
      </c>
      <c r="C43" s="84">
        <v>1958</v>
      </c>
      <c r="D43" s="85" t="s">
        <v>38</v>
      </c>
      <c r="E43" s="138">
        <v>184</v>
      </c>
      <c r="F43" s="76">
        <v>229</v>
      </c>
      <c r="G43" s="76">
        <v>0</v>
      </c>
      <c r="H43" s="54">
        <f t="shared" si="1"/>
        <v>413</v>
      </c>
    </row>
    <row r="44" spans="1:8" ht="12.75">
      <c r="A44" s="27">
        <v>40</v>
      </c>
      <c r="B44" s="67" t="s">
        <v>3</v>
      </c>
      <c r="C44" s="68">
        <v>1947</v>
      </c>
      <c r="D44" s="67" t="s">
        <v>4</v>
      </c>
      <c r="E44" s="134">
        <v>0</v>
      </c>
      <c r="F44" s="270">
        <v>274</v>
      </c>
      <c r="G44" s="270">
        <v>0</v>
      </c>
      <c r="H44" s="54">
        <f t="shared" si="1"/>
        <v>274</v>
      </c>
    </row>
    <row r="45" spans="1:8" ht="12.75">
      <c r="A45" s="27">
        <v>41</v>
      </c>
      <c r="B45" s="67" t="s">
        <v>55</v>
      </c>
      <c r="C45" s="68">
        <v>1977</v>
      </c>
      <c r="D45" s="67" t="s">
        <v>30</v>
      </c>
      <c r="E45" s="134">
        <v>0</v>
      </c>
      <c r="F45" s="76">
        <v>266</v>
      </c>
      <c r="G45" s="76">
        <v>0</v>
      </c>
      <c r="H45" s="54">
        <f t="shared" si="1"/>
        <v>266</v>
      </c>
    </row>
    <row r="46" spans="1:8" ht="12.75">
      <c r="A46" s="27" t="s">
        <v>287</v>
      </c>
      <c r="B46" s="83" t="s">
        <v>8</v>
      </c>
      <c r="C46" s="82">
        <v>1971</v>
      </c>
      <c r="D46" s="83" t="s">
        <v>9</v>
      </c>
      <c r="E46" s="136">
        <v>0</v>
      </c>
      <c r="F46" s="76">
        <v>265</v>
      </c>
      <c r="G46" s="76">
        <v>0</v>
      </c>
      <c r="H46" s="54">
        <f t="shared" si="1"/>
        <v>265</v>
      </c>
    </row>
    <row r="47" spans="1:8" ht="12.75">
      <c r="A47" s="27" t="s">
        <v>287</v>
      </c>
      <c r="B47" s="67" t="s">
        <v>55</v>
      </c>
      <c r="C47" s="68">
        <v>1970</v>
      </c>
      <c r="D47" s="67" t="s">
        <v>31</v>
      </c>
      <c r="E47" s="134">
        <v>0</v>
      </c>
      <c r="F47" s="76">
        <v>265</v>
      </c>
      <c r="G47" s="76">
        <v>0</v>
      </c>
      <c r="H47" s="54">
        <f t="shared" si="1"/>
        <v>265</v>
      </c>
    </row>
    <row r="48" spans="1:8" ht="12.75">
      <c r="A48" s="27">
        <v>44</v>
      </c>
      <c r="B48" s="67" t="s">
        <v>197</v>
      </c>
      <c r="C48" s="82">
        <v>1968</v>
      </c>
      <c r="D48" s="83" t="s">
        <v>34</v>
      </c>
      <c r="E48" s="136">
        <v>0</v>
      </c>
      <c r="F48" s="76">
        <v>263</v>
      </c>
      <c r="G48" s="76">
        <v>0</v>
      </c>
      <c r="H48" s="54">
        <f t="shared" si="1"/>
        <v>263</v>
      </c>
    </row>
    <row r="49" spans="1:8" ht="12.75">
      <c r="A49" s="27">
        <v>45</v>
      </c>
      <c r="B49" s="67" t="s">
        <v>55</v>
      </c>
      <c r="C49" s="68">
        <v>1967</v>
      </c>
      <c r="D49" s="67" t="s">
        <v>223</v>
      </c>
      <c r="E49" s="134">
        <v>0</v>
      </c>
      <c r="F49" s="76">
        <v>258</v>
      </c>
      <c r="G49" s="76">
        <v>0</v>
      </c>
      <c r="H49" s="54">
        <f t="shared" si="1"/>
        <v>258</v>
      </c>
    </row>
    <row r="50" spans="1:8" ht="12.75">
      <c r="A50" s="27">
        <v>46</v>
      </c>
      <c r="B50" s="67" t="s">
        <v>20</v>
      </c>
      <c r="C50" s="68">
        <v>1956</v>
      </c>
      <c r="D50" s="67" t="s">
        <v>97</v>
      </c>
      <c r="E50" s="134">
        <v>257</v>
      </c>
      <c r="F50" s="76">
        <v>0</v>
      </c>
      <c r="G50" s="76">
        <v>0</v>
      </c>
      <c r="H50" s="54">
        <f t="shared" si="1"/>
        <v>257</v>
      </c>
    </row>
    <row r="51" spans="1:8" ht="12.75">
      <c r="A51" s="27" t="s">
        <v>288</v>
      </c>
      <c r="B51" s="67" t="s">
        <v>147</v>
      </c>
      <c r="C51" s="68">
        <v>1982</v>
      </c>
      <c r="D51" s="67" t="s">
        <v>205</v>
      </c>
      <c r="E51" s="134">
        <v>0</v>
      </c>
      <c r="F51" s="76">
        <v>255</v>
      </c>
      <c r="G51" s="76">
        <v>0</v>
      </c>
      <c r="H51" s="54">
        <f t="shared" si="1"/>
        <v>255</v>
      </c>
    </row>
    <row r="52" spans="1:8" ht="12.75">
      <c r="A52" s="27" t="s">
        <v>288</v>
      </c>
      <c r="B52" s="67" t="s">
        <v>6</v>
      </c>
      <c r="C52" s="68">
        <v>1971</v>
      </c>
      <c r="D52" s="67" t="s">
        <v>216</v>
      </c>
      <c r="E52" s="134">
        <v>0</v>
      </c>
      <c r="F52" s="76">
        <v>255</v>
      </c>
      <c r="G52" s="76">
        <v>0</v>
      </c>
      <c r="H52" s="54">
        <f t="shared" si="1"/>
        <v>255</v>
      </c>
    </row>
    <row r="53" spans="1:8" ht="12.75">
      <c r="A53" s="27">
        <v>49</v>
      </c>
      <c r="B53" s="67" t="s">
        <v>8</v>
      </c>
      <c r="C53" s="68">
        <v>1962</v>
      </c>
      <c r="D53" s="67" t="s">
        <v>286</v>
      </c>
      <c r="E53" s="134">
        <v>252</v>
      </c>
      <c r="F53" s="76">
        <v>0</v>
      </c>
      <c r="G53" s="76">
        <v>0</v>
      </c>
      <c r="H53" s="54">
        <f t="shared" si="1"/>
        <v>252</v>
      </c>
    </row>
    <row r="54" spans="1:8" ht="12.75">
      <c r="A54" s="27">
        <v>50</v>
      </c>
      <c r="B54" s="67" t="s">
        <v>6</v>
      </c>
      <c r="C54" s="68">
        <v>1967</v>
      </c>
      <c r="D54" s="67" t="s">
        <v>215</v>
      </c>
      <c r="E54" s="134">
        <v>0</v>
      </c>
      <c r="F54" s="76">
        <v>251</v>
      </c>
      <c r="G54" s="76">
        <v>0</v>
      </c>
      <c r="H54" s="54">
        <f t="shared" si="1"/>
        <v>251</v>
      </c>
    </row>
    <row r="55" spans="1:8" ht="12.75">
      <c r="A55" s="27" t="s">
        <v>254</v>
      </c>
      <c r="B55" s="67" t="s">
        <v>228</v>
      </c>
      <c r="C55" s="68">
        <v>1974</v>
      </c>
      <c r="D55" s="67" t="s">
        <v>229</v>
      </c>
      <c r="E55" s="134">
        <v>0</v>
      </c>
      <c r="F55" s="76">
        <v>248</v>
      </c>
      <c r="G55" s="76">
        <v>0</v>
      </c>
      <c r="H55" s="54">
        <f t="shared" si="1"/>
        <v>248</v>
      </c>
    </row>
    <row r="56" spans="1:8" ht="12.75">
      <c r="A56" s="27" t="s">
        <v>254</v>
      </c>
      <c r="B56" s="67" t="s">
        <v>117</v>
      </c>
      <c r="C56" s="68">
        <v>1973</v>
      </c>
      <c r="D56" s="67" t="s">
        <v>48</v>
      </c>
      <c r="E56" s="134">
        <v>248</v>
      </c>
      <c r="F56" s="76">
        <v>0</v>
      </c>
      <c r="G56" s="76">
        <v>0</v>
      </c>
      <c r="H56" s="54">
        <f t="shared" si="1"/>
        <v>248</v>
      </c>
    </row>
    <row r="57" spans="1:8" ht="12.75">
      <c r="A57" s="27">
        <v>53</v>
      </c>
      <c r="B57" s="67" t="s">
        <v>6</v>
      </c>
      <c r="C57" s="84">
        <v>1949</v>
      </c>
      <c r="D57" s="67" t="s">
        <v>45</v>
      </c>
      <c r="E57" s="138">
        <v>0</v>
      </c>
      <c r="F57" s="76">
        <v>244</v>
      </c>
      <c r="G57" s="76">
        <v>0</v>
      </c>
      <c r="H57" s="54">
        <f t="shared" si="1"/>
        <v>244</v>
      </c>
    </row>
    <row r="58" spans="1:8" ht="12.75">
      <c r="A58" s="27" t="s">
        <v>289</v>
      </c>
      <c r="B58" s="67" t="s">
        <v>6</v>
      </c>
      <c r="C58" s="68">
        <v>1954</v>
      </c>
      <c r="D58" s="67" t="s">
        <v>218</v>
      </c>
      <c r="E58" s="134">
        <v>0</v>
      </c>
      <c r="F58" s="270">
        <v>242</v>
      </c>
      <c r="G58" s="270">
        <v>0</v>
      </c>
      <c r="H58" s="54">
        <f t="shared" si="1"/>
        <v>242</v>
      </c>
    </row>
    <row r="59" spans="1:8" ht="12.75">
      <c r="A59" s="27" t="s">
        <v>289</v>
      </c>
      <c r="B59" s="67" t="s">
        <v>228</v>
      </c>
      <c r="C59" s="68">
        <v>1983</v>
      </c>
      <c r="D59" s="67" t="s">
        <v>230</v>
      </c>
      <c r="E59" s="134">
        <v>0</v>
      </c>
      <c r="F59" s="270">
        <v>242</v>
      </c>
      <c r="G59" s="270">
        <v>0</v>
      </c>
      <c r="H59" s="54">
        <f t="shared" si="1"/>
        <v>242</v>
      </c>
    </row>
    <row r="60" spans="1:8" ht="12.75">
      <c r="A60" s="27" t="s">
        <v>289</v>
      </c>
      <c r="B60" s="67" t="s">
        <v>228</v>
      </c>
      <c r="C60" s="68">
        <v>1979</v>
      </c>
      <c r="D60" s="67" t="s">
        <v>231</v>
      </c>
      <c r="E60" s="134">
        <v>0</v>
      </c>
      <c r="F60" s="76">
        <v>242</v>
      </c>
      <c r="G60" s="76">
        <v>0</v>
      </c>
      <c r="H60" s="54">
        <f t="shared" si="1"/>
        <v>242</v>
      </c>
    </row>
    <row r="61" spans="1:8" ht="12.75">
      <c r="A61" s="27">
        <v>57</v>
      </c>
      <c r="B61" s="67" t="s">
        <v>3</v>
      </c>
      <c r="C61" s="68">
        <v>1943</v>
      </c>
      <c r="D61" s="67" t="s">
        <v>213</v>
      </c>
      <c r="E61" s="134">
        <v>0</v>
      </c>
      <c r="F61" s="270">
        <v>240</v>
      </c>
      <c r="G61" s="270">
        <v>0</v>
      </c>
      <c r="H61" s="54">
        <f t="shared" si="1"/>
        <v>240</v>
      </c>
    </row>
    <row r="62" spans="1:8" ht="12.75">
      <c r="A62" s="27" t="s">
        <v>290</v>
      </c>
      <c r="B62" s="67" t="s">
        <v>209</v>
      </c>
      <c r="C62" s="68">
        <v>1973</v>
      </c>
      <c r="D62" s="67" t="s">
        <v>94</v>
      </c>
      <c r="E62" s="134">
        <v>0</v>
      </c>
      <c r="F62" s="270">
        <v>238</v>
      </c>
      <c r="G62" s="270">
        <v>0</v>
      </c>
      <c r="H62" s="54">
        <f t="shared" si="1"/>
        <v>238</v>
      </c>
    </row>
    <row r="63" spans="1:8" ht="12.75">
      <c r="A63" s="27" t="s">
        <v>290</v>
      </c>
      <c r="B63" s="67" t="s">
        <v>203</v>
      </c>
      <c r="C63" s="68">
        <v>1973</v>
      </c>
      <c r="D63" s="67" t="s">
        <v>113</v>
      </c>
      <c r="E63" s="134">
        <v>238</v>
      </c>
      <c r="F63" s="76">
        <v>0</v>
      </c>
      <c r="G63" s="76">
        <v>0</v>
      </c>
      <c r="H63" s="54">
        <f t="shared" si="1"/>
        <v>238</v>
      </c>
    </row>
    <row r="64" spans="1:8" ht="12.75">
      <c r="A64" s="27" t="s">
        <v>291</v>
      </c>
      <c r="B64" s="67" t="s">
        <v>117</v>
      </c>
      <c r="C64" s="68">
        <v>1973</v>
      </c>
      <c r="D64" s="67" t="s">
        <v>52</v>
      </c>
      <c r="E64" s="134">
        <v>0</v>
      </c>
      <c r="F64" s="76">
        <v>237</v>
      </c>
      <c r="G64" s="76">
        <v>0</v>
      </c>
      <c r="H64" s="54">
        <f t="shared" si="1"/>
        <v>237</v>
      </c>
    </row>
    <row r="65" spans="1:8" ht="12.75">
      <c r="A65" s="27" t="s">
        <v>291</v>
      </c>
      <c r="B65" s="67" t="s">
        <v>6</v>
      </c>
      <c r="C65" s="68">
        <v>1967</v>
      </c>
      <c r="D65" s="67" t="s">
        <v>217</v>
      </c>
      <c r="E65" s="134">
        <v>0</v>
      </c>
      <c r="F65" s="270">
        <v>237</v>
      </c>
      <c r="G65" s="270">
        <v>0</v>
      </c>
      <c r="H65" s="54">
        <f t="shared" si="1"/>
        <v>237</v>
      </c>
    </row>
    <row r="66" spans="1:8" ht="12.75">
      <c r="A66" s="27" t="s">
        <v>291</v>
      </c>
      <c r="B66" s="67" t="s">
        <v>136</v>
      </c>
      <c r="C66" s="68">
        <v>1970</v>
      </c>
      <c r="D66" s="67" t="s">
        <v>23</v>
      </c>
      <c r="E66" s="134">
        <v>237</v>
      </c>
      <c r="F66" s="76">
        <v>0</v>
      </c>
      <c r="G66" s="76">
        <v>0</v>
      </c>
      <c r="H66" s="54">
        <f t="shared" si="1"/>
        <v>237</v>
      </c>
    </row>
    <row r="67" spans="1:8" ht="12.75">
      <c r="A67" s="27">
        <v>63</v>
      </c>
      <c r="B67" s="67" t="s">
        <v>228</v>
      </c>
      <c r="C67" s="68">
        <v>1975</v>
      </c>
      <c r="D67" s="67" t="s">
        <v>232</v>
      </c>
      <c r="E67" s="134">
        <v>0</v>
      </c>
      <c r="F67" s="76">
        <v>236</v>
      </c>
      <c r="G67" s="76">
        <v>0</v>
      </c>
      <c r="H67" s="54">
        <f t="shared" si="1"/>
        <v>236</v>
      </c>
    </row>
    <row r="68" spans="1:8" ht="12.75">
      <c r="A68" s="27">
        <v>64</v>
      </c>
      <c r="B68" s="67" t="s">
        <v>117</v>
      </c>
      <c r="C68" s="68">
        <v>1964</v>
      </c>
      <c r="D68" s="67" t="s">
        <v>47</v>
      </c>
      <c r="E68" s="134">
        <v>0</v>
      </c>
      <c r="F68" s="270">
        <v>234</v>
      </c>
      <c r="G68" s="270">
        <v>0</v>
      </c>
      <c r="H68" s="54">
        <f t="shared" si="1"/>
        <v>234</v>
      </c>
    </row>
    <row r="69" spans="1:8" ht="12.75">
      <c r="A69" s="27">
        <v>65</v>
      </c>
      <c r="B69" s="67" t="s">
        <v>3</v>
      </c>
      <c r="C69" s="68">
        <v>1980</v>
      </c>
      <c r="D69" s="67" t="s">
        <v>214</v>
      </c>
      <c r="E69" s="134">
        <v>0</v>
      </c>
      <c r="F69" s="76">
        <v>233</v>
      </c>
      <c r="G69" s="76">
        <v>0</v>
      </c>
      <c r="H69" s="54">
        <f aca="true" t="shared" si="2" ref="H69:H91">SUM(E69:G69)-MIN(E69:G69)</f>
        <v>233</v>
      </c>
    </row>
    <row r="70" spans="1:8" ht="12.75">
      <c r="A70" s="27">
        <v>66</v>
      </c>
      <c r="B70" s="67" t="s">
        <v>107</v>
      </c>
      <c r="C70" s="68">
        <v>1977</v>
      </c>
      <c r="D70" s="67" t="s">
        <v>221</v>
      </c>
      <c r="E70" s="134">
        <v>0</v>
      </c>
      <c r="F70" s="270">
        <v>228</v>
      </c>
      <c r="G70" s="270">
        <v>0</v>
      </c>
      <c r="H70" s="54">
        <f t="shared" si="2"/>
        <v>228</v>
      </c>
    </row>
    <row r="71" spans="1:8" ht="12.75">
      <c r="A71" s="27" t="s">
        <v>292</v>
      </c>
      <c r="B71" s="67" t="s">
        <v>6</v>
      </c>
      <c r="C71" s="68">
        <v>1967</v>
      </c>
      <c r="D71" s="67" t="s">
        <v>7</v>
      </c>
      <c r="E71" s="134">
        <v>0</v>
      </c>
      <c r="F71" s="270">
        <v>227</v>
      </c>
      <c r="G71" s="270">
        <v>0</v>
      </c>
      <c r="H71" s="54">
        <f t="shared" si="2"/>
        <v>227</v>
      </c>
    </row>
    <row r="72" spans="1:8" ht="12.75">
      <c r="A72" s="27" t="s">
        <v>292</v>
      </c>
      <c r="B72" s="83" t="s">
        <v>8</v>
      </c>
      <c r="C72" s="82">
        <v>1978</v>
      </c>
      <c r="D72" s="83" t="s">
        <v>219</v>
      </c>
      <c r="E72" s="136">
        <v>0</v>
      </c>
      <c r="F72" s="270">
        <v>227</v>
      </c>
      <c r="G72" s="270">
        <v>0</v>
      </c>
      <c r="H72" s="54">
        <f t="shared" si="2"/>
        <v>227</v>
      </c>
    </row>
    <row r="73" spans="1:8" ht="12.75">
      <c r="A73" s="27">
        <v>69</v>
      </c>
      <c r="B73" s="67" t="s">
        <v>117</v>
      </c>
      <c r="C73" s="68">
        <v>1969</v>
      </c>
      <c r="D73" s="67" t="s">
        <v>53</v>
      </c>
      <c r="E73" s="134">
        <v>226</v>
      </c>
      <c r="F73" s="76">
        <v>0</v>
      </c>
      <c r="G73" s="76">
        <v>0</v>
      </c>
      <c r="H73" s="54">
        <f t="shared" si="2"/>
        <v>226</v>
      </c>
    </row>
    <row r="74" spans="1:8" ht="12.75">
      <c r="A74" s="27">
        <v>70</v>
      </c>
      <c r="B74" s="67" t="s">
        <v>209</v>
      </c>
      <c r="C74" s="68">
        <v>1970</v>
      </c>
      <c r="D74" s="67" t="s">
        <v>210</v>
      </c>
      <c r="E74" s="134">
        <v>0</v>
      </c>
      <c r="F74" s="270">
        <v>224</v>
      </c>
      <c r="G74" s="270">
        <v>0</v>
      </c>
      <c r="H74" s="54">
        <f t="shared" si="2"/>
        <v>224</v>
      </c>
    </row>
    <row r="75" spans="1:8" ht="12.75">
      <c r="A75" s="27">
        <v>71</v>
      </c>
      <c r="B75" s="89" t="s">
        <v>8</v>
      </c>
      <c r="C75" s="68">
        <v>1967</v>
      </c>
      <c r="D75" s="87" t="s">
        <v>88</v>
      </c>
      <c r="E75" s="134">
        <v>223</v>
      </c>
      <c r="F75" s="76">
        <v>0</v>
      </c>
      <c r="G75" s="76">
        <v>0</v>
      </c>
      <c r="H75" s="54">
        <f t="shared" si="2"/>
        <v>223</v>
      </c>
    </row>
    <row r="76" spans="1:8" ht="12.75">
      <c r="A76" s="27">
        <v>72</v>
      </c>
      <c r="B76" s="67" t="s">
        <v>143</v>
      </c>
      <c r="C76" s="68">
        <v>1982</v>
      </c>
      <c r="D76" s="67" t="s">
        <v>123</v>
      </c>
      <c r="E76" s="134">
        <v>221</v>
      </c>
      <c r="F76" s="76">
        <v>0</v>
      </c>
      <c r="G76" s="76">
        <v>0</v>
      </c>
      <c r="H76" s="54">
        <f t="shared" si="2"/>
        <v>221</v>
      </c>
    </row>
    <row r="77" spans="1:8" ht="12.75">
      <c r="A77" s="27">
        <v>73</v>
      </c>
      <c r="B77" s="67" t="s">
        <v>228</v>
      </c>
      <c r="C77" s="68">
        <v>1959</v>
      </c>
      <c r="D77" s="67" t="s">
        <v>233</v>
      </c>
      <c r="E77" s="134">
        <v>0</v>
      </c>
      <c r="F77" s="76">
        <v>220</v>
      </c>
      <c r="G77" s="76">
        <v>0</v>
      </c>
      <c r="H77" s="54">
        <f t="shared" si="2"/>
        <v>220</v>
      </c>
    </row>
    <row r="78" spans="1:8" ht="15" customHeight="1">
      <c r="A78" s="27">
        <v>74</v>
      </c>
      <c r="B78" s="67" t="s">
        <v>228</v>
      </c>
      <c r="C78" s="68">
        <v>1976</v>
      </c>
      <c r="D78" s="67" t="s">
        <v>234</v>
      </c>
      <c r="E78" s="134">
        <v>0</v>
      </c>
      <c r="F78" s="76">
        <v>218</v>
      </c>
      <c r="G78" s="76">
        <v>0</v>
      </c>
      <c r="H78" s="54">
        <f t="shared" si="2"/>
        <v>218</v>
      </c>
    </row>
    <row r="79" spans="1:8" ht="15" customHeight="1">
      <c r="A79" s="27">
        <v>75</v>
      </c>
      <c r="B79" s="67" t="s">
        <v>107</v>
      </c>
      <c r="C79" s="68">
        <v>1970</v>
      </c>
      <c r="D79" s="67" t="s">
        <v>126</v>
      </c>
      <c r="E79" s="134">
        <v>216</v>
      </c>
      <c r="F79" s="76">
        <v>0</v>
      </c>
      <c r="G79" s="76">
        <v>0</v>
      </c>
      <c r="H79" s="54">
        <f t="shared" si="2"/>
        <v>216</v>
      </c>
    </row>
    <row r="80" spans="1:8" ht="12.75">
      <c r="A80" s="27">
        <v>76</v>
      </c>
      <c r="B80" s="67" t="s">
        <v>143</v>
      </c>
      <c r="C80" s="68">
        <v>1983</v>
      </c>
      <c r="D80" s="67" t="s">
        <v>101</v>
      </c>
      <c r="E80" s="134">
        <v>214</v>
      </c>
      <c r="F80" s="76">
        <v>0</v>
      </c>
      <c r="G80" s="76">
        <v>0</v>
      </c>
      <c r="H80" s="54">
        <f t="shared" si="2"/>
        <v>214</v>
      </c>
    </row>
    <row r="81" spans="1:8" ht="12.75">
      <c r="A81" s="27">
        <v>77</v>
      </c>
      <c r="B81" s="67" t="s">
        <v>127</v>
      </c>
      <c r="C81" s="68">
        <v>1971</v>
      </c>
      <c r="D81" s="67" t="s">
        <v>222</v>
      </c>
      <c r="E81" s="134">
        <v>0</v>
      </c>
      <c r="F81" s="69">
        <v>213</v>
      </c>
      <c r="G81" s="76">
        <v>0</v>
      </c>
      <c r="H81" s="54">
        <f t="shared" si="2"/>
        <v>213</v>
      </c>
    </row>
    <row r="82" spans="1:8" ht="12.75">
      <c r="A82" s="27">
        <v>78</v>
      </c>
      <c r="B82" s="83" t="s">
        <v>13</v>
      </c>
      <c r="C82" s="84">
        <v>1969</v>
      </c>
      <c r="D82" s="85" t="s">
        <v>227</v>
      </c>
      <c r="E82" s="138">
        <v>0</v>
      </c>
      <c r="F82" s="69">
        <v>209</v>
      </c>
      <c r="G82" s="76">
        <v>0</v>
      </c>
      <c r="H82" s="54">
        <f t="shared" si="2"/>
        <v>209</v>
      </c>
    </row>
    <row r="83" spans="1:8" ht="12.75">
      <c r="A83" s="27">
        <v>79</v>
      </c>
      <c r="B83" s="67" t="s">
        <v>147</v>
      </c>
      <c r="C83" s="68">
        <v>1957</v>
      </c>
      <c r="D83" s="67" t="s">
        <v>240</v>
      </c>
      <c r="E83" s="134">
        <v>0</v>
      </c>
      <c r="F83" s="69">
        <v>207</v>
      </c>
      <c r="G83" s="76">
        <v>0</v>
      </c>
      <c r="H83" s="54">
        <f t="shared" si="2"/>
        <v>207</v>
      </c>
    </row>
    <row r="84" spans="1:8" ht="12.75">
      <c r="A84" s="27">
        <v>80</v>
      </c>
      <c r="B84" s="67" t="s">
        <v>228</v>
      </c>
      <c r="C84" s="68">
        <v>1968</v>
      </c>
      <c r="D84" s="67" t="s">
        <v>235</v>
      </c>
      <c r="E84" s="134">
        <v>0</v>
      </c>
      <c r="F84" s="69">
        <v>203</v>
      </c>
      <c r="G84" s="76">
        <v>0</v>
      </c>
      <c r="H84" s="54">
        <f t="shared" si="2"/>
        <v>203</v>
      </c>
    </row>
    <row r="85" spans="1:8" ht="12.75">
      <c r="A85" s="27">
        <v>81</v>
      </c>
      <c r="B85" s="67" t="s">
        <v>228</v>
      </c>
      <c r="C85" s="68">
        <v>1971</v>
      </c>
      <c r="D85" s="67" t="s">
        <v>236</v>
      </c>
      <c r="E85" s="134">
        <v>0</v>
      </c>
      <c r="F85" s="69">
        <v>202</v>
      </c>
      <c r="G85" s="76">
        <v>0</v>
      </c>
      <c r="H85" s="54">
        <f t="shared" si="2"/>
        <v>202</v>
      </c>
    </row>
    <row r="86" spans="1:8" ht="12.75">
      <c r="A86" s="27">
        <v>82</v>
      </c>
      <c r="B86" s="67" t="s">
        <v>228</v>
      </c>
      <c r="C86" s="68">
        <v>1982</v>
      </c>
      <c r="D86" s="67" t="s">
        <v>237</v>
      </c>
      <c r="E86" s="134">
        <v>0</v>
      </c>
      <c r="F86" s="69">
        <v>191</v>
      </c>
      <c r="G86" s="76">
        <v>0</v>
      </c>
      <c r="H86" s="54">
        <f t="shared" si="2"/>
        <v>191</v>
      </c>
    </row>
    <row r="87" spans="1:8" ht="12.75">
      <c r="A87" s="27">
        <v>83</v>
      </c>
      <c r="B87" s="67" t="s">
        <v>228</v>
      </c>
      <c r="C87" s="68">
        <v>1968</v>
      </c>
      <c r="D87" s="67" t="s">
        <v>238</v>
      </c>
      <c r="E87" s="134">
        <v>0</v>
      </c>
      <c r="F87" s="69">
        <v>170</v>
      </c>
      <c r="G87" s="76">
        <v>0</v>
      </c>
      <c r="H87" s="54">
        <f t="shared" si="2"/>
        <v>170</v>
      </c>
    </row>
    <row r="88" spans="1:8" ht="12.75">
      <c r="A88" s="27">
        <v>84</v>
      </c>
      <c r="B88" s="67" t="s">
        <v>203</v>
      </c>
      <c r="C88" s="68">
        <v>1976</v>
      </c>
      <c r="D88" s="67" t="s">
        <v>204</v>
      </c>
      <c r="E88" s="134">
        <v>0</v>
      </c>
      <c r="F88" s="69">
        <v>168</v>
      </c>
      <c r="G88" s="76">
        <v>0</v>
      </c>
      <c r="H88" s="54">
        <f t="shared" si="2"/>
        <v>168</v>
      </c>
    </row>
    <row r="89" spans="1:8" ht="12.75">
      <c r="A89" s="27">
        <v>85</v>
      </c>
      <c r="B89" s="67" t="s">
        <v>228</v>
      </c>
      <c r="C89" s="68">
        <v>1966</v>
      </c>
      <c r="D89" s="67" t="s">
        <v>239</v>
      </c>
      <c r="E89" s="134">
        <v>0</v>
      </c>
      <c r="F89" s="69">
        <v>162</v>
      </c>
      <c r="G89" s="76">
        <v>0</v>
      </c>
      <c r="H89" s="54">
        <f t="shared" si="2"/>
        <v>162</v>
      </c>
    </row>
    <row r="90" spans="1:8" ht="12.75">
      <c r="A90" s="27">
        <v>86</v>
      </c>
      <c r="B90" s="67" t="s">
        <v>143</v>
      </c>
      <c r="C90" s="68">
        <v>1983</v>
      </c>
      <c r="D90" s="87" t="s">
        <v>124</v>
      </c>
      <c r="E90" s="134">
        <v>154</v>
      </c>
      <c r="F90" s="76">
        <v>0</v>
      </c>
      <c r="G90" s="76">
        <v>0</v>
      </c>
      <c r="H90" s="54">
        <f t="shared" si="2"/>
        <v>154</v>
      </c>
    </row>
    <row r="91" spans="1:8" ht="12.75">
      <c r="A91" s="27">
        <v>87</v>
      </c>
      <c r="B91" s="67" t="s">
        <v>138</v>
      </c>
      <c r="C91" s="68">
        <v>1972</v>
      </c>
      <c r="D91" s="67" t="s">
        <v>140</v>
      </c>
      <c r="E91" s="134">
        <v>121</v>
      </c>
      <c r="F91" s="76">
        <v>0</v>
      </c>
      <c r="G91" s="76">
        <v>0</v>
      </c>
      <c r="H91" s="54">
        <f t="shared" si="2"/>
        <v>121</v>
      </c>
    </row>
    <row r="92" spans="1:8" ht="12.75">
      <c r="A92" s="23"/>
      <c r="B92" s="67"/>
      <c r="C92" s="68"/>
      <c r="D92" s="67"/>
      <c r="E92" s="76"/>
      <c r="F92" s="69"/>
      <c r="G92" s="62"/>
      <c r="H92" s="23"/>
    </row>
    <row r="93" spans="1:9" ht="15.75">
      <c r="A93" s="11"/>
      <c r="B93" s="38" t="s">
        <v>212</v>
      </c>
      <c r="C93" s="45"/>
      <c r="D93" s="44"/>
      <c r="E93" s="11"/>
      <c r="F93" s="11"/>
      <c r="G93" s="11"/>
      <c r="H93" s="71"/>
      <c r="I93" s="71"/>
    </row>
    <row r="94" spans="1:9" ht="12.75">
      <c r="A94" s="40">
        <v>1</v>
      </c>
      <c r="B94" s="32" t="s">
        <v>55</v>
      </c>
      <c r="C94" s="45"/>
      <c r="D94" s="44"/>
      <c r="E94" s="11"/>
      <c r="F94" s="105">
        <v>1051</v>
      </c>
      <c r="G94" s="11"/>
      <c r="H94" s="23">
        <f aca="true" t="shared" si="3" ref="H94:H110">MAX(E94:G94)</f>
        <v>1051</v>
      </c>
      <c r="I94" s="71"/>
    </row>
    <row r="95" spans="1:9" ht="12.75">
      <c r="A95" s="40">
        <v>2</v>
      </c>
      <c r="B95" s="67" t="s">
        <v>163</v>
      </c>
      <c r="C95" s="45"/>
      <c r="D95" s="44"/>
      <c r="E95" s="11">
        <v>511</v>
      </c>
      <c r="F95" s="105">
        <v>1027</v>
      </c>
      <c r="G95" s="11"/>
      <c r="H95" s="23">
        <f t="shared" si="3"/>
        <v>1027</v>
      </c>
      <c r="I95" s="71"/>
    </row>
    <row r="96" spans="1:9" ht="12.75">
      <c r="A96" s="40">
        <v>3</v>
      </c>
      <c r="B96" s="67" t="s">
        <v>197</v>
      </c>
      <c r="C96" s="45"/>
      <c r="D96" s="44"/>
      <c r="E96" s="11">
        <v>999</v>
      </c>
      <c r="F96" s="105">
        <v>1022</v>
      </c>
      <c r="G96" s="11"/>
      <c r="H96" s="23">
        <f t="shared" si="3"/>
        <v>1022</v>
      </c>
      <c r="I96" s="71"/>
    </row>
    <row r="97" spans="1:9" ht="12.75">
      <c r="A97" s="40">
        <v>4</v>
      </c>
      <c r="B97" s="33" t="s">
        <v>118</v>
      </c>
      <c r="C97" s="45"/>
      <c r="D97" s="44"/>
      <c r="E97" s="11">
        <v>1020</v>
      </c>
      <c r="F97" s="105">
        <v>976</v>
      </c>
      <c r="G97" s="11"/>
      <c r="H97" s="23">
        <f t="shared" si="3"/>
        <v>1020</v>
      </c>
      <c r="I97" s="71"/>
    </row>
    <row r="98" spans="1:9" ht="12.75">
      <c r="A98" s="40">
        <v>5</v>
      </c>
      <c r="B98" s="83" t="s">
        <v>8</v>
      </c>
      <c r="C98" s="45"/>
      <c r="D98" s="44"/>
      <c r="E98" s="11">
        <v>982</v>
      </c>
      <c r="F98" s="105">
        <v>1020</v>
      </c>
      <c r="G98" s="11"/>
      <c r="H98" s="23">
        <f t="shared" si="3"/>
        <v>1020</v>
      </c>
      <c r="I98" s="71"/>
    </row>
    <row r="99" spans="1:9" ht="12.75">
      <c r="A99" s="40">
        <v>6</v>
      </c>
      <c r="B99" s="67" t="s">
        <v>164</v>
      </c>
      <c r="C99" s="45"/>
      <c r="D99" s="44"/>
      <c r="E99" s="11">
        <v>1001</v>
      </c>
      <c r="F99" s="105">
        <v>894</v>
      </c>
      <c r="G99" s="11"/>
      <c r="H99" s="23">
        <f t="shared" si="3"/>
        <v>1001</v>
      </c>
      <c r="I99" s="71"/>
    </row>
    <row r="100" spans="1:9" ht="12.75">
      <c r="A100" s="40">
        <v>7</v>
      </c>
      <c r="B100" s="87" t="s">
        <v>196</v>
      </c>
      <c r="C100" s="45"/>
      <c r="D100" s="44"/>
      <c r="E100" s="11">
        <v>999</v>
      </c>
      <c r="F100" s="105">
        <v>957</v>
      </c>
      <c r="G100" s="11"/>
      <c r="H100" s="23">
        <f t="shared" si="3"/>
        <v>999</v>
      </c>
      <c r="I100" s="71"/>
    </row>
    <row r="101" spans="1:9" ht="12.75">
      <c r="A101" s="40">
        <v>8</v>
      </c>
      <c r="B101" s="67" t="s">
        <v>127</v>
      </c>
      <c r="C101" s="45"/>
      <c r="D101" s="44"/>
      <c r="E101" s="11">
        <v>999</v>
      </c>
      <c r="F101" s="105">
        <v>981</v>
      </c>
      <c r="G101" s="11"/>
      <c r="H101" s="23">
        <f t="shared" si="3"/>
        <v>999</v>
      </c>
      <c r="I101" s="71"/>
    </row>
    <row r="102" spans="1:9" ht="12.75">
      <c r="A102" s="40">
        <v>9</v>
      </c>
      <c r="B102" s="29" t="s">
        <v>226</v>
      </c>
      <c r="C102" s="45"/>
      <c r="D102" s="44"/>
      <c r="E102" s="11"/>
      <c r="F102" s="105">
        <v>992</v>
      </c>
      <c r="G102" s="11"/>
      <c r="H102" s="23">
        <f t="shared" si="3"/>
        <v>992</v>
      </c>
      <c r="I102" s="71"/>
    </row>
    <row r="103" spans="1:9" ht="12.75">
      <c r="A103" s="40">
        <v>10</v>
      </c>
      <c r="B103" s="67" t="s">
        <v>131</v>
      </c>
      <c r="C103" s="45"/>
      <c r="D103" s="44"/>
      <c r="E103" s="11">
        <v>728</v>
      </c>
      <c r="F103" s="105">
        <v>975</v>
      </c>
      <c r="G103" s="11"/>
      <c r="H103" s="23">
        <f t="shared" si="3"/>
        <v>975</v>
      </c>
      <c r="I103" s="71"/>
    </row>
    <row r="104" spans="1:9" ht="12.75">
      <c r="A104" s="40">
        <v>11</v>
      </c>
      <c r="B104" s="67" t="s">
        <v>228</v>
      </c>
      <c r="C104" s="45"/>
      <c r="D104" s="44"/>
      <c r="E104" s="11"/>
      <c r="F104" s="105">
        <v>968</v>
      </c>
      <c r="G104" s="11"/>
      <c r="H104" s="23">
        <f t="shared" si="3"/>
        <v>968</v>
      </c>
      <c r="I104" s="71"/>
    </row>
    <row r="105" spans="1:9" ht="12.75">
      <c r="A105" s="40">
        <v>12</v>
      </c>
      <c r="B105" s="67" t="s">
        <v>107</v>
      </c>
      <c r="C105" s="45"/>
      <c r="D105" s="44"/>
      <c r="E105" s="11">
        <v>957</v>
      </c>
      <c r="F105" s="105">
        <v>948</v>
      </c>
      <c r="G105" s="11"/>
      <c r="H105" s="23">
        <f t="shared" si="3"/>
        <v>957</v>
      </c>
      <c r="I105" s="71"/>
    </row>
    <row r="106" spans="1:9" ht="12.75">
      <c r="A106" s="40">
        <v>13</v>
      </c>
      <c r="B106" s="67" t="s">
        <v>138</v>
      </c>
      <c r="C106" s="45"/>
      <c r="D106" s="44"/>
      <c r="E106" s="11">
        <v>823</v>
      </c>
      <c r="F106" s="105">
        <v>690</v>
      </c>
      <c r="G106" s="11"/>
      <c r="H106" s="23">
        <f t="shared" si="3"/>
        <v>823</v>
      </c>
      <c r="I106" s="71"/>
    </row>
    <row r="107" spans="1:9" ht="12.75">
      <c r="A107" s="40">
        <v>14</v>
      </c>
      <c r="B107" s="67" t="s">
        <v>20</v>
      </c>
      <c r="C107" s="45"/>
      <c r="D107" s="44"/>
      <c r="E107" s="11">
        <v>730</v>
      </c>
      <c r="F107" s="105">
        <v>469</v>
      </c>
      <c r="G107" s="11"/>
      <c r="H107" s="23">
        <f t="shared" si="3"/>
        <v>730</v>
      </c>
      <c r="I107" s="71"/>
    </row>
    <row r="108" spans="1:9" ht="12.75">
      <c r="A108" s="40">
        <v>15</v>
      </c>
      <c r="B108" s="67" t="s">
        <v>143</v>
      </c>
      <c r="C108" s="68"/>
      <c r="D108" s="67"/>
      <c r="E108" s="76">
        <v>589</v>
      </c>
      <c r="F108" s="69"/>
      <c r="G108" s="62"/>
      <c r="H108" s="23">
        <f t="shared" si="3"/>
        <v>589</v>
      </c>
      <c r="I108" s="71"/>
    </row>
    <row r="109" spans="1:8" ht="12.75">
      <c r="A109" s="40">
        <v>16</v>
      </c>
      <c r="B109" s="67" t="s">
        <v>135</v>
      </c>
      <c r="C109" s="68"/>
      <c r="D109" s="67"/>
      <c r="E109" s="76">
        <v>521</v>
      </c>
      <c r="F109" s="69"/>
      <c r="G109" s="62"/>
      <c r="H109" s="23">
        <f t="shared" si="3"/>
        <v>521</v>
      </c>
    </row>
    <row r="110" spans="1:8" ht="12.75">
      <c r="A110" s="40">
        <v>17</v>
      </c>
      <c r="B110" s="67" t="s">
        <v>209</v>
      </c>
      <c r="C110" s="45"/>
      <c r="D110" s="44"/>
      <c r="E110" s="11"/>
      <c r="F110" s="105">
        <v>462</v>
      </c>
      <c r="G110" s="11"/>
      <c r="H110" s="23">
        <f t="shared" si="3"/>
        <v>462</v>
      </c>
    </row>
    <row r="112" spans="2:7" ht="33" customHeight="1">
      <c r="B112" s="39" t="s">
        <v>70</v>
      </c>
      <c r="C112" s="7"/>
      <c r="D112" s="7" t="s">
        <v>71</v>
      </c>
      <c r="E112" s="97"/>
      <c r="F112" s="5"/>
      <c r="G112" s="5"/>
    </row>
    <row r="113" ht="12.75">
      <c r="C113" s="7"/>
    </row>
    <row r="114" spans="2:4" ht="27" customHeight="1">
      <c r="B114" s="39" t="s">
        <v>72</v>
      </c>
      <c r="C114" s="7"/>
      <c r="D114" s="7" t="s">
        <v>73</v>
      </c>
    </row>
  </sheetData>
  <printOptions/>
  <pageMargins left="0.7480314960629921" right="0.75" top="0.3937007874015748" bottom="0.1968503937007874" header="0.5118110236220472" footer="0.5118110236220472"/>
  <pageSetup horizontalDpi="600" verticalDpi="600" orientation="portrait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96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459" customWidth="1"/>
    <col min="2" max="2" width="33.28125" style="459" customWidth="1"/>
    <col min="3" max="3" width="27.421875" style="459" customWidth="1"/>
    <col min="4" max="4" width="7.140625" style="459" customWidth="1"/>
    <col min="5" max="7" width="6.8515625" style="0" customWidth="1"/>
    <col min="8" max="8" width="8.421875" style="459" customWidth="1"/>
    <col min="9" max="9" width="8.00390625" style="459" customWidth="1"/>
  </cols>
  <sheetData>
    <row r="1" spans="2:7" ht="23.25">
      <c r="B1" s="10" t="s">
        <v>328</v>
      </c>
      <c r="C1" s="309"/>
      <c r="D1" s="309"/>
      <c r="E1" s="326"/>
      <c r="F1" s="309"/>
      <c r="G1" s="309"/>
    </row>
    <row r="2" spans="1:7" ht="18">
      <c r="A2" s="146"/>
      <c r="B2" s="17" t="s">
        <v>329</v>
      </c>
      <c r="D2" s="142"/>
      <c r="E2" s="143"/>
      <c r="F2" s="146"/>
      <c r="G2" s="146"/>
    </row>
    <row r="3" spans="1:7" ht="20.25">
      <c r="A3" s="147"/>
      <c r="B3" s="10" t="s">
        <v>54</v>
      </c>
      <c r="E3" s="143"/>
      <c r="F3" s="147"/>
      <c r="G3" s="147"/>
    </row>
    <row r="4" spans="1:9" ht="29.25" customHeight="1">
      <c r="A4" s="150" t="s">
        <v>62</v>
      </c>
      <c r="B4" s="149" t="s">
        <v>261</v>
      </c>
      <c r="C4" s="149" t="s">
        <v>262</v>
      </c>
      <c r="D4" s="150" t="s">
        <v>337</v>
      </c>
      <c r="E4" s="151" t="s">
        <v>334</v>
      </c>
      <c r="F4" s="151" t="s">
        <v>335</v>
      </c>
      <c r="G4" s="151" t="s">
        <v>336</v>
      </c>
      <c r="H4" s="150" t="s">
        <v>61</v>
      </c>
      <c r="I4" s="150" t="s">
        <v>268</v>
      </c>
    </row>
    <row r="5" spans="1:9" ht="15" customHeight="1">
      <c r="A5" s="117">
        <v>1</v>
      </c>
      <c r="B5" s="33" t="s">
        <v>3</v>
      </c>
      <c r="C5" s="33" t="s">
        <v>5</v>
      </c>
      <c r="D5" s="27">
        <v>1959</v>
      </c>
      <c r="E5" s="88">
        <v>90</v>
      </c>
      <c r="F5" s="88">
        <v>96</v>
      </c>
      <c r="G5" s="88">
        <v>92</v>
      </c>
      <c r="H5" s="81">
        <f aca="true" t="shared" si="0" ref="H5:H36">SUM(E5:G5)</f>
        <v>278</v>
      </c>
      <c r="I5" s="81" t="s">
        <v>64</v>
      </c>
    </row>
    <row r="6" spans="1:9" ht="15" customHeight="1">
      <c r="A6" s="117">
        <v>2</v>
      </c>
      <c r="B6" s="33" t="s">
        <v>197</v>
      </c>
      <c r="C6" s="29" t="s">
        <v>36</v>
      </c>
      <c r="D6" s="31">
        <v>1956</v>
      </c>
      <c r="E6" s="88">
        <v>90</v>
      </c>
      <c r="F6" s="88">
        <v>92</v>
      </c>
      <c r="G6" s="88">
        <v>93</v>
      </c>
      <c r="H6" s="81">
        <f t="shared" si="0"/>
        <v>275</v>
      </c>
      <c r="I6" s="81" t="s">
        <v>64</v>
      </c>
    </row>
    <row r="7" spans="1:9" ht="15" customHeight="1">
      <c r="A7" s="117">
        <v>3</v>
      </c>
      <c r="B7" s="33" t="s">
        <v>6</v>
      </c>
      <c r="C7" s="33" t="s">
        <v>45</v>
      </c>
      <c r="D7" s="25">
        <v>1949</v>
      </c>
      <c r="E7" s="88">
        <v>91</v>
      </c>
      <c r="F7" s="88">
        <v>92</v>
      </c>
      <c r="G7" s="88">
        <v>90</v>
      </c>
      <c r="H7" s="81">
        <f t="shared" si="0"/>
        <v>273</v>
      </c>
      <c r="I7" s="81" t="s">
        <v>64</v>
      </c>
    </row>
    <row r="8" spans="1:9" ht="15" customHeight="1">
      <c r="A8" s="117">
        <v>4</v>
      </c>
      <c r="B8" s="29" t="s">
        <v>13</v>
      </c>
      <c r="C8" s="119" t="s">
        <v>32</v>
      </c>
      <c r="D8" s="118">
        <v>1967</v>
      </c>
      <c r="E8" s="88">
        <v>88</v>
      </c>
      <c r="F8" s="88">
        <v>95</v>
      </c>
      <c r="G8" s="88">
        <v>89</v>
      </c>
      <c r="H8" s="81">
        <f t="shared" si="0"/>
        <v>272</v>
      </c>
      <c r="I8" s="81" t="s">
        <v>64</v>
      </c>
    </row>
    <row r="9" spans="1:9" ht="15" customHeight="1">
      <c r="A9" s="117">
        <v>5</v>
      </c>
      <c r="B9" s="29" t="s">
        <v>8</v>
      </c>
      <c r="C9" s="29" t="s">
        <v>10</v>
      </c>
      <c r="D9" s="31">
        <v>1954</v>
      </c>
      <c r="E9" s="88">
        <v>89</v>
      </c>
      <c r="F9" s="88">
        <v>92</v>
      </c>
      <c r="G9" s="88">
        <v>90</v>
      </c>
      <c r="H9" s="81">
        <f t="shared" si="0"/>
        <v>271</v>
      </c>
      <c r="I9" s="81" t="s">
        <v>65</v>
      </c>
    </row>
    <row r="10" spans="1:9" ht="15" customHeight="1">
      <c r="A10" s="117">
        <v>6</v>
      </c>
      <c r="B10" s="33" t="s">
        <v>55</v>
      </c>
      <c r="C10" s="33" t="s">
        <v>27</v>
      </c>
      <c r="D10" s="27">
        <v>1974</v>
      </c>
      <c r="E10" s="88">
        <v>92</v>
      </c>
      <c r="F10" s="88">
        <v>86</v>
      </c>
      <c r="G10" s="88">
        <v>92</v>
      </c>
      <c r="H10" s="81">
        <f t="shared" si="0"/>
        <v>270</v>
      </c>
      <c r="I10" s="81" t="s">
        <v>65</v>
      </c>
    </row>
    <row r="11" spans="1:9" ht="15" customHeight="1">
      <c r="A11" s="117">
        <v>7</v>
      </c>
      <c r="B11" s="33" t="s">
        <v>107</v>
      </c>
      <c r="C11" s="33" t="s">
        <v>221</v>
      </c>
      <c r="D11" s="27">
        <v>1977</v>
      </c>
      <c r="E11" s="88">
        <v>86</v>
      </c>
      <c r="F11" s="88">
        <v>93</v>
      </c>
      <c r="G11" s="88">
        <v>91</v>
      </c>
      <c r="H11" s="81">
        <f t="shared" si="0"/>
        <v>270</v>
      </c>
      <c r="I11" s="81" t="s">
        <v>65</v>
      </c>
    </row>
    <row r="12" spans="1:9" ht="15" customHeight="1">
      <c r="A12" s="117">
        <v>8</v>
      </c>
      <c r="B12" s="33" t="s">
        <v>55</v>
      </c>
      <c r="C12" s="33" t="s">
        <v>223</v>
      </c>
      <c r="D12" s="27">
        <v>1967</v>
      </c>
      <c r="E12" s="88">
        <v>90</v>
      </c>
      <c r="F12" s="88">
        <v>89</v>
      </c>
      <c r="G12" s="88">
        <v>90</v>
      </c>
      <c r="H12" s="81">
        <f t="shared" si="0"/>
        <v>269</v>
      </c>
      <c r="I12" s="81" t="s">
        <v>65</v>
      </c>
    </row>
    <row r="13" spans="1:9" ht="15" customHeight="1">
      <c r="A13" s="117">
        <v>9</v>
      </c>
      <c r="B13" s="33" t="s">
        <v>127</v>
      </c>
      <c r="C13" s="33" t="s">
        <v>16</v>
      </c>
      <c r="D13" s="27">
        <v>1965</v>
      </c>
      <c r="E13" s="88">
        <v>91</v>
      </c>
      <c r="F13" s="88">
        <v>92</v>
      </c>
      <c r="G13" s="88">
        <v>86</v>
      </c>
      <c r="H13" s="81">
        <f t="shared" si="0"/>
        <v>269</v>
      </c>
      <c r="I13" s="81" t="s">
        <v>65</v>
      </c>
    </row>
    <row r="14" spans="1:9" ht="15" customHeight="1">
      <c r="A14" s="117">
        <v>10</v>
      </c>
      <c r="B14" s="37" t="s">
        <v>55</v>
      </c>
      <c r="C14" s="37" t="s">
        <v>28</v>
      </c>
      <c r="D14" s="27">
        <v>1977</v>
      </c>
      <c r="E14" s="88">
        <v>86</v>
      </c>
      <c r="F14" s="88">
        <v>87</v>
      </c>
      <c r="G14" s="88">
        <v>95</v>
      </c>
      <c r="H14" s="81">
        <f t="shared" si="0"/>
        <v>268</v>
      </c>
      <c r="I14" s="81" t="s">
        <v>65</v>
      </c>
    </row>
    <row r="15" spans="1:9" ht="15" customHeight="1">
      <c r="A15" s="117">
        <v>11</v>
      </c>
      <c r="B15" s="33" t="s">
        <v>55</v>
      </c>
      <c r="C15" s="33" t="s">
        <v>31</v>
      </c>
      <c r="D15" s="27">
        <v>1970</v>
      </c>
      <c r="E15" s="88">
        <v>91</v>
      </c>
      <c r="F15" s="88">
        <v>87</v>
      </c>
      <c r="G15" s="88">
        <v>90</v>
      </c>
      <c r="H15" s="81">
        <f t="shared" si="0"/>
        <v>268</v>
      </c>
      <c r="I15" s="81" t="s">
        <v>65</v>
      </c>
    </row>
    <row r="16" spans="1:9" ht="15" customHeight="1">
      <c r="A16" s="117">
        <v>12</v>
      </c>
      <c r="B16" s="33" t="s">
        <v>203</v>
      </c>
      <c r="C16" s="33" t="s">
        <v>17</v>
      </c>
      <c r="D16" s="27">
        <v>1964</v>
      </c>
      <c r="E16" s="88">
        <v>92</v>
      </c>
      <c r="F16" s="88">
        <v>86</v>
      </c>
      <c r="G16" s="88">
        <v>89</v>
      </c>
      <c r="H16" s="81">
        <f t="shared" si="0"/>
        <v>267</v>
      </c>
      <c r="I16" s="81" t="s">
        <v>65</v>
      </c>
    </row>
    <row r="17" spans="1:9" ht="15" customHeight="1">
      <c r="A17" s="117">
        <v>13</v>
      </c>
      <c r="B17" s="33" t="s">
        <v>196</v>
      </c>
      <c r="C17" s="29" t="s">
        <v>40</v>
      </c>
      <c r="D17" s="117">
        <v>1963</v>
      </c>
      <c r="E17" s="88">
        <v>85</v>
      </c>
      <c r="F17" s="88">
        <v>88</v>
      </c>
      <c r="G17" s="88">
        <v>91</v>
      </c>
      <c r="H17" s="81">
        <f t="shared" si="0"/>
        <v>264</v>
      </c>
      <c r="I17" s="81">
        <v>1</v>
      </c>
    </row>
    <row r="18" spans="1:9" ht="15" customHeight="1">
      <c r="A18" s="117"/>
      <c r="B18" s="33" t="s">
        <v>3</v>
      </c>
      <c r="C18" s="33" t="s">
        <v>4</v>
      </c>
      <c r="D18" s="27">
        <v>1947</v>
      </c>
      <c r="E18" s="88">
        <v>89</v>
      </c>
      <c r="F18" s="88">
        <v>85</v>
      </c>
      <c r="G18" s="88">
        <v>90</v>
      </c>
      <c r="H18" s="81">
        <f t="shared" si="0"/>
        <v>264</v>
      </c>
      <c r="I18" s="81">
        <v>1</v>
      </c>
    </row>
    <row r="19" spans="1:9" ht="15" customHeight="1">
      <c r="A19" s="117">
        <v>15</v>
      </c>
      <c r="B19" s="33" t="s">
        <v>117</v>
      </c>
      <c r="C19" s="33" t="s">
        <v>52</v>
      </c>
      <c r="D19" s="27">
        <v>1973</v>
      </c>
      <c r="E19" s="88">
        <v>90</v>
      </c>
      <c r="F19" s="88">
        <v>91</v>
      </c>
      <c r="G19" s="88">
        <v>82</v>
      </c>
      <c r="H19" s="81">
        <f t="shared" si="0"/>
        <v>263</v>
      </c>
      <c r="I19" s="81">
        <v>1</v>
      </c>
    </row>
    <row r="20" spans="1:9" ht="15" customHeight="1">
      <c r="A20" s="117">
        <v>16</v>
      </c>
      <c r="B20" s="33" t="s">
        <v>107</v>
      </c>
      <c r="C20" s="37" t="s">
        <v>126</v>
      </c>
      <c r="D20" s="27">
        <v>1970</v>
      </c>
      <c r="E20" s="88">
        <v>86</v>
      </c>
      <c r="F20" s="88">
        <v>88</v>
      </c>
      <c r="G20" s="88">
        <v>87</v>
      </c>
      <c r="H20" s="81">
        <f t="shared" si="0"/>
        <v>261</v>
      </c>
      <c r="I20" s="81">
        <v>1</v>
      </c>
    </row>
    <row r="21" spans="1:9" ht="15" customHeight="1">
      <c r="A21" s="117"/>
      <c r="B21" s="33" t="s">
        <v>117</v>
      </c>
      <c r="C21" s="33" t="s">
        <v>50</v>
      </c>
      <c r="D21" s="27">
        <v>1952</v>
      </c>
      <c r="E21" s="88">
        <v>88</v>
      </c>
      <c r="F21" s="88">
        <v>89</v>
      </c>
      <c r="G21" s="88">
        <v>84</v>
      </c>
      <c r="H21" s="81">
        <f t="shared" si="0"/>
        <v>261</v>
      </c>
      <c r="I21" s="81">
        <v>1</v>
      </c>
    </row>
    <row r="22" spans="1:9" ht="15" customHeight="1">
      <c r="A22" s="117">
        <v>18</v>
      </c>
      <c r="B22" s="33" t="s">
        <v>196</v>
      </c>
      <c r="C22" s="29" t="s">
        <v>42</v>
      </c>
      <c r="D22" s="117">
        <v>1949</v>
      </c>
      <c r="E22" s="88">
        <v>83</v>
      </c>
      <c r="F22" s="88">
        <v>84</v>
      </c>
      <c r="G22" s="88">
        <v>93</v>
      </c>
      <c r="H22" s="81">
        <f t="shared" si="0"/>
        <v>260</v>
      </c>
      <c r="I22" s="81">
        <v>1</v>
      </c>
    </row>
    <row r="23" spans="1:9" ht="15" customHeight="1">
      <c r="A23" s="117"/>
      <c r="B23" s="33" t="s">
        <v>55</v>
      </c>
      <c r="C23" s="33" t="s">
        <v>30</v>
      </c>
      <c r="D23" s="27">
        <v>1977</v>
      </c>
      <c r="E23" s="88">
        <v>86</v>
      </c>
      <c r="F23" s="88">
        <v>89</v>
      </c>
      <c r="G23" s="88">
        <v>85</v>
      </c>
      <c r="H23" s="81">
        <f t="shared" si="0"/>
        <v>260</v>
      </c>
      <c r="I23" s="81">
        <v>1</v>
      </c>
    </row>
    <row r="24" spans="1:9" ht="15" customHeight="1">
      <c r="A24" s="117">
        <v>20</v>
      </c>
      <c r="B24" s="33" t="s">
        <v>203</v>
      </c>
      <c r="C24" s="33" t="s">
        <v>129</v>
      </c>
      <c r="D24" s="27">
        <v>1976</v>
      </c>
      <c r="E24" s="88">
        <v>81</v>
      </c>
      <c r="F24" s="88">
        <v>86</v>
      </c>
      <c r="G24" s="88">
        <v>91</v>
      </c>
      <c r="H24" s="81">
        <f t="shared" si="0"/>
        <v>258</v>
      </c>
      <c r="I24" s="81">
        <v>1</v>
      </c>
    </row>
    <row r="25" spans="1:9" ht="15" customHeight="1">
      <c r="A25" s="117"/>
      <c r="B25" s="37" t="s">
        <v>3</v>
      </c>
      <c r="C25" s="37" t="s">
        <v>318</v>
      </c>
      <c r="D25" s="27">
        <v>1975</v>
      </c>
      <c r="E25" s="88">
        <v>85</v>
      </c>
      <c r="F25" s="88">
        <v>85</v>
      </c>
      <c r="G25" s="88">
        <v>88</v>
      </c>
      <c r="H25" s="81">
        <f t="shared" si="0"/>
        <v>258</v>
      </c>
      <c r="I25" s="81">
        <v>1</v>
      </c>
    </row>
    <row r="26" spans="1:9" ht="15" customHeight="1">
      <c r="A26" s="117"/>
      <c r="B26" s="29" t="s">
        <v>197</v>
      </c>
      <c r="C26" s="24" t="s">
        <v>25</v>
      </c>
      <c r="D26" s="25">
        <v>1961</v>
      </c>
      <c r="E26" s="88">
        <v>81</v>
      </c>
      <c r="F26" s="88">
        <v>90</v>
      </c>
      <c r="G26" s="88">
        <v>87</v>
      </c>
      <c r="H26" s="81">
        <f t="shared" si="0"/>
        <v>258</v>
      </c>
      <c r="I26" s="81">
        <v>1</v>
      </c>
    </row>
    <row r="27" spans="1:9" ht="15" customHeight="1">
      <c r="A27" s="117">
        <v>23</v>
      </c>
      <c r="B27" s="37" t="s">
        <v>6</v>
      </c>
      <c r="C27" s="37" t="s">
        <v>325</v>
      </c>
      <c r="D27" s="27">
        <v>1946</v>
      </c>
      <c r="E27" s="88">
        <v>78</v>
      </c>
      <c r="F27" s="88">
        <v>87</v>
      </c>
      <c r="G27" s="88">
        <v>92</v>
      </c>
      <c r="H27" s="81">
        <f t="shared" si="0"/>
        <v>257</v>
      </c>
      <c r="I27" s="81">
        <v>1</v>
      </c>
    </row>
    <row r="28" spans="1:9" ht="15" customHeight="1">
      <c r="A28" s="117"/>
      <c r="B28" s="29" t="s">
        <v>8</v>
      </c>
      <c r="C28" s="460" t="s">
        <v>122</v>
      </c>
      <c r="D28" s="31">
        <v>1962</v>
      </c>
      <c r="E28" s="88">
        <v>89</v>
      </c>
      <c r="F28" s="88">
        <v>79</v>
      </c>
      <c r="G28" s="88">
        <v>89</v>
      </c>
      <c r="H28" s="81">
        <f t="shared" si="0"/>
        <v>257</v>
      </c>
      <c r="I28" s="81">
        <v>1</v>
      </c>
    </row>
    <row r="29" spans="1:9" ht="15" customHeight="1">
      <c r="A29" s="117">
        <v>25</v>
      </c>
      <c r="B29" s="33" t="s">
        <v>117</v>
      </c>
      <c r="C29" s="33" t="s">
        <v>51</v>
      </c>
      <c r="D29" s="27">
        <v>1973</v>
      </c>
      <c r="E29" s="88">
        <v>82</v>
      </c>
      <c r="F29" s="88">
        <v>84</v>
      </c>
      <c r="G29" s="88">
        <v>90</v>
      </c>
      <c r="H29" s="81">
        <f t="shared" si="0"/>
        <v>256</v>
      </c>
      <c r="I29" s="81">
        <v>1</v>
      </c>
    </row>
    <row r="30" spans="1:9" ht="15" customHeight="1">
      <c r="A30" s="117">
        <v>26</v>
      </c>
      <c r="B30" s="33" t="s">
        <v>197</v>
      </c>
      <c r="C30" s="29" t="s">
        <v>34</v>
      </c>
      <c r="D30" s="31">
        <v>1968</v>
      </c>
      <c r="E30" s="88">
        <v>83</v>
      </c>
      <c r="F30" s="88">
        <v>82</v>
      </c>
      <c r="G30" s="88">
        <v>90</v>
      </c>
      <c r="H30" s="81">
        <f t="shared" si="0"/>
        <v>255</v>
      </c>
      <c r="I30" s="81">
        <v>1</v>
      </c>
    </row>
    <row r="31" spans="1:9" ht="15" customHeight="1">
      <c r="A31" s="117">
        <v>27</v>
      </c>
      <c r="B31" s="33" t="s">
        <v>117</v>
      </c>
      <c r="C31" s="33" t="s">
        <v>49</v>
      </c>
      <c r="D31" s="27">
        <v>1966</v>
      </c>
      <c r="E31" s="88">
        <v>82</v>
      </c>
      <c r="F31" s="88">
        <v>83</v>
      </c>
      <c r="G31" s="88">
        <v>89</v>
      </c>
      <c r="H31" s="81">
        <f t="shared" si="0"/>
        <v>254</v>
      </c>
      <c r="I31" s="81">
        <v>2</v>
      </c>
    </row>
    <row r="32" spans="1:9" ht="15" customHeight="1">
      <c r="A32" s="117">
        <v>28</v>
      </c>
      <c r="B32" s="29" t="s">
        <v>197</v>
      </c>
      <c r="C32" s="24" t="s">
        <v>38</v>
      </c>
      <c r="D32" s="25">
        <v>1958</v>
      </c>
      <c r="E32" s="88">
        <v>82</v>
      </c>
      <c r="F32" s="88">
        <v>83</v>
      </c>
      <c r="G32" s="88">
        <v>88</v>
      </c>
      <c r="H32" s="81">
        <f t="shared" si="0"/>
        <v>253</v>
      </c>
      <c r="I32" s="81">
        <v>2</v>
      </c>
    </row>
    <row r="33" spans="1:9" ht="15" customHeight="1">
      <c r="A33" s="117"/>
      <c r="B33" s="29" t="s">
        <v>13</v>
      </c>
      <c r="C33" s="29" t="s">
        <v>102</v>
      </c>
      <c r="D33" s="117">
        <v>1979</v>
      </c>
      <c r="E33" s="88">
        <v>81</v>
      </c>
      <c r="F33" s="88">
        <v>86</v>
      </c>
      <c r="G33" s="88">
        <v>86</v>
      </c>
      <c r="H33" s="81">
        <f t="shared" si="0"/>
        <v>253</v>
      </c>
      <c r="I33" s="81">
        <v>2</v>
      </c>
    </row>
    <row r="34" spans="1:9" ht="15" customHeight="1">
      <c r="A34" s="117">
        <v>30</v>
      </c>
      <c r="B34" s="33" t="s">
        <v>147</v>
      </c>
      <c r="C34" s="33" t="s">
        <v>99</v>
      </c>
      <c r="D34" s="27">
        <v>1967</v>
      </c>
      <c r="E34" s="88">
        <v>75</v>
      </c>
      <c r="F34" s="88">
        <v>87</v>
      </c>
      <c r="G34" s="88">
        <v>89</v>
      </c>
      <c r="H34" s="81">
        <f t="shared" si="0"/>
        <v>251</v>
      </c>
      <c r="I34" s="81">
        <v>2</v>
      </c>
    </row>
    <row r="35" spans="1:9" ht="15" customHeight="1">
      <c r="A35" s="117">
        <v>31</v>
      </c>
      <c r="B35" s="33" t="s">
        <v>3</v>
      </c>
      <c r="C35" s="33" t="s">
        <v>213</v>
      </c>
      <c r="D35" s="27">
        <v>1943</v>
      </c>
      <c r="E35" s="88">
        <v>81</v>
      </c>
      <c r="F35" s="88">
        <v>81</v>
      </c>
      <c r="G35" s="88">
        <v>88</v>
      </c>
      <c r="H35" s="81">
        <f t="shared" si="0"/>
        <v>250</v>
      </c>
      <c r="I35" s="81">
        <v>2</v>
      </c>
    </row>
    <row r="36" spans="1:9" ht="15" customHeight="1">
      <c r="A36" s="117"/>
      <c r="B36" s="29" t="s">
        <v>8</v>
      </c>
      <c r="C36" s="29" t="s">
        <v>9</v>
      </c>
      <c r="D36" s="31">
        <v>1971</v>
      </c>
      <c r="E36" s="88">
        <v>78</v>
      </c>
      <c r="F36" s="88">
        <v>89</v>
      </c>
      <c r="G36" s="88">
        <v>83</v>
      </c>
      <c r="H36" s="81">
        <f t="shared" si="0"/>
        <v>250</v>
      </c>
      <c r="I36" s="81">
        <v>2</v>
      </c>
    </row>
    <row r="37" spans="1:9" ht="15" customHeight="1">
      <c r="A37" s="117">
        <v>33</v>
      </c>
      <c r="B37" s="33" t="s">
        <v>228</v>
      </c>
      <c r="C37" s="33" t="s">
        <v>232</v>
      </c>
      <c r="D37" s="27">
        <v>1975</v>
      </c>
      <c r="E37" s="88">
        <v>80</v>
      </c>
      <c r="F37" s="88">
        <v>85</v>
      </c>
      <c r="G37" s="88">
        <v>84</v>
      </c>
      <c r="H37" s="81">
        <f aca="true" t="shared" si="1" ref="H37:H68">SUM(E37:G37)</f>
        <v>249</v>
      </c>
      <c r="I37" s="81">
        <v>2</v>
      </c>
    </row>
    <row r="38" spans="1:9" ht="15" customHeight="1">
      <c r="A38" s="117">
        <v>34</v>
      </c>
      <c r="B38" s="460" t="s">
        <v>8</v>
      </c>
      <c r="C38" s="460" t="s">
        <v>319</v>
      </c>
      <c r="D38" s="31">
        <v>1975</v>
      </c>
      <c r="E38" s="88">
        <v>85</v>
      </c>
      <c r="F38" s="88">
        <v>86</v>
      </c>
      <c r="G38" s="88">
        <v>77</v>
      </c>
      <c r="H38" s="81">
        <f t="shared" si="1"/>
        <v>248</v>
      </c>
      <c r="I38" s="81">
        <v>2</v>
      </c>
    </row>
    <row r="39" spans="1:9" ht="15" customHeight="1">
      <c r="A39" s="117">
        <v>35</v>
      </c>
      <c r="B39" s="33" t="s">
        <v>6</v>
      </c>
      <c r="C39" s="33" t="s">
        <v>217</v>
      </c>
      <c r="D39" s="27">
        <v>1967</v>
      </c>
      <c r="E39" s="88">
        <v>86</v>
      </c>
      <c r="F39" s="88">
        <v>84</v>
      </c>
      <c r="G39" s="88">
        <v>76</v>
      </c>
      <c r="H39" s="81">
        <f t="shared" si="1"/>
        <v>246</v>
      </c>
      <c r="I39" s="81">
        <v>2</v>
      </c>
    </row>
    <row r="40" spans="1:9" ht="15" customHeight="1">
      <c r="A40" s="117">
        <v>36</v>
      </c>
      <c r="B40" s="33" t="s">
        <v>6</v>
      </c>
      <c r="C40" s="33" t="s">
        <v>7</v>
      </c>
      <c r="D40" s="27">
        <v>1967</v>
      </c>
      <c r="E40" s="88">
        <v>81</v>
      </c>
      <c r="F40" s="88">
        <v>81</v>
      </c>
      <c r="G40" s="88">
        <v>83</v>
      </c>
      <c r="H40" s="81">
        <f t="shared" si="1"/>
        <v>245</v>
      </c>
      <c r="I40" s="81">
        <v>2</v>
      </c>
    </row>
    <row r="41" spans="1:9" ht="15" customHeight="1">
      <c r="A41" s="117">
        <v>37</v>
      </c>
      <c r="B41" s="33" t="s">
        <v>197</v>
      </c>
      <c r="C41" s="29" t="s">
        <v>37</v>
      </c>
      <c r="D41" s="31">
        <v>1943</v>
      </c>
      <c r="E41" s="88">
        <v>77</v>
      </c>
      <c r="F41" s="88">
        <v>78</v>
      </c>
      <c r="G41" s="88">
        <v>88</v>
      </c>
      <c r="H41" s="81">
        <f t="shared" si="1"/>
        <v>243</v>
      </c>
      <c r="I41" s="81">
        <v>2</v>
      </c>
    </row>
    <row r="42" spans="1:9" ht="15" customHeight="1">
      <c r="A42" s="117"/>
      <c r="B42" s="29" t="s">
        <v>197</v>
      </c>
      <c r="C42" s="33" t="s">
        <v>24</v>
      </c>
      <c r="D42" s="27">
        <v>1951</v>
      </c>
      <c r="E42" s="88">
        <v>79</v>
      </c>
      <c r="F42" s="88">
        <v>76</v>
      </c>
      <c r="G42" s="88">
        <v>88</v>
      </c>
      <c r="H42" s="81">
        <f t="shared" si="1"/>
        <v>243</v>
      </c>
      <c r="I42" s="81">
        <v>2</v>
      </c>
    </row>
    <row r="43" spans="1:9" ht="15" customHeight="1">
      <c r="A43" s="117">
        <v>39</v>
      </c>
      <c r="B43" s="29" t="s">
        <v>8</v>
      </c>
      <c r="C43" s="29" t="s">
        <v>219</v>
      </c>
      <c r="D43" s="31">
        <v>1978</v>
      </c>
      <c r="E43" s="88">
        <v>75</v>
      </c>
      <c r="F43" s="88">
        <v>80</v>
      </c>
      <c r="G43" s="88">
        <v>87</v>
      </c>
      <c r="H43" s="81">
        <f t="shared" si="1"/>
        <v>242</v>
      </c>
      <c r="I43" s="81">
        <v>2</v>
      </c>
    </row>
    <row r="44" spans="1:9" ht="15" customHeight="1">
      <c r="A44" s="117"/>
      <c r="B44" s="37" t="s">
        <v>55</v>
      </c>
      <c r="C44" s="37" t="s">
        <v>321</v>
      </c>
      <c r="D44" s="27">
        <v>1979</v>
      </c>
      <c r="E44" s="88">
        <v>76</v>
      </c>
      <c r="F44" s="88">
        <v>80</v>
      </c>
      <c r="G44" s="88">
        <v>86</v>
      </c>
      <c r="H44" s="81">
        <f t="shared" si="1"/>
        <v>242</v>
      </c>
      <c r="I44" s="81">
        <v>2</v>
      </c>
    </row>
    <row r="45" spans="1:9" ht="15" customHeight="1">
      <c r="A45" s="117"/>
      <c r="B45" s="37" t="s">
        <v>6</v>
      </c>
      <c r="C45" s="37" t="s">
        <v>317</v>
      </c>
      <c r="D45" s="27">
        <v>1960</v>
      </c>
      <c r="E45" s="88">
        <v>79</v>
      </c>
      <c r="F45" s="88">
        <v>84</v>
      </c>
      <c r="G45" s="88">
        <v>79</v>
      </c>
      <c r="H45" s="81">
        <f t="shared" si="1"/>
        <v>242</v>
      </c>
      <c r="I45" s="81">
        <v>2</v>
      </c>
    </row>
    <row r="46" spans="1:9" ht="15" customHeight="1">
      <c r="A46" s="117">
        <v>42</v>
      </c>
      <c r="B46" s="29" t="s">
        <v>8</v>
      </c>
      <c r="C46" s="29" t="s">
        <v>12</v>
      </c>
      <c r="D46" s="31">
        <v>1958</v>
      </c>
      <c r="E46" s="88">
        <v>79</v>
      </c>
      <c r="F46" s="88">
        <v>84</v>
      </c>
      <c r="G46" s="88">
        <v>78</v>
      </c>
      <c r="H46" s="81">
        <f t="shared" si="1"/>
        <v>241</v>
      </c>
      <c r="I46" s="81">
        <v>2</v>
      </c>
    </row>
    <row r="47" spans="1:9" ht="15" customHeight="1">
      <c r="A47" s="117"/>
      <c r="B47" s="37" t="s">
        <v>107</v>
      </c>
      <c r="C47" s="37" t="s">
        <v>109</v>
      </c>
      <c r="D47" s="27">
        <v>1981</v>
      </c>
      <c r="E47" s="88">
        <v>92</v>
      </c>
      <c r="F47" s="88">
        <v>80</v>
      </c>
      <c r="G47" s="88">
        <v>69</v>
      </c>
      <c r="H47" s="81">
        <f t="shared" si="1"/>
        <v>241</v>
      </c>
      <c r="I47" s="81">
        <v>2</v>
      </c>
    </row>
    <row r="48" spans="1:9" ht="15" customHeight="1">
      <c r="A48" s="117">
        <v>44</v>
      </c>
      <c r="B48" s="33" t="s">
        <v>228</v>
      </c>
      <c r="C48" s="33" t="s">
        <v>231</v>
      </c>
      <c r="D48" s="27">
        <v>1979</v>
      </c>
      <c r="E48" s="88">
        <v>78</v>
      </c>
      <c r="F48" s="88">
        <v>79</v>
      </c>
      <c r="G48" s="88">
        <v>83</v>
      </c>
      <c r="H48" s="81">
        <f t="shared" si="1"/>
        <v>240</v>
      </c>
      <c r="I48" s="81">
        <v>2</v>
      </c>
    </row>
    <row r="49" spans="1:9" ht="15" customHeight="1">
      <c r="A49" s="117"/>
      <c r="B49" s="33" t="s">
        <v>147</v>
      </c>
      <c r="C49" s="33" t="s">
        <v>130</v>
      </c>
      <c r="D49" s="27">
        <v>1975</v>
      </c>
      <c r="E49" s="88">
        <v>83</v>
      </c>
      <c r="F49" s="88">
        <v>74</v>
      </c>
      <c r="G49" s="88">
        <v>83</v>
      </c>
      <c r="H49" s="81">
        <f t="shared" si="1"/>
        <v>240</v>
      </c>
      <c r="I49" s="81">
        <v>2</v>
      </c>
    </row>
    <row r="50" spans="1:9" ht="15" customHeight="1">
      <c r="A50" s="117"/>
      <c r="B50" s="29" t="s">
        <v>13</v>
      </c>
      <c r="C50" s="29" t="s">
        <v>68</v>
      </c>
      <c r="D50" s="117">
        <v>1943</v>
      </c>
      <c r="E50" s="88">
        <v>74</v>
      </c>
      <c r="F50" s="88">
        <v>86</v>
      </c>
      <c r="G50" s="88">
        <v>80</v>
      </c>
      <c r="H50" s="81">
        <f t="shared" si="1"/>
        <v>240</v>
      </c>
      <c r="I50" s="81">
        <v>2</v>
      </c>
    </row>
    <row r="51" spans="1:9" ht="15" customHeight="1">
      <c r="A51" s="117"/>
      <c r="B51" s="33" t="s">
        <v>6</v>
      </c>
      <c r="C51" s="33" t="s">
        <v>218</v>
      </c>
      <c r="D51" s="27">
        <v>1954</v>
      </c>
      <c r="E51" s="88">
        <v>84</v>
      </c>
      <c r="F51" s="88">
        <v>76</v>
      </c>
      <c r="G51" s="461">
        <v>80</v>
      </c>
      <c r="H51" s="81">
        <f t="shared" si="1"/>
        <v>240</v>
      </c>
      <c r="I51" s="81">
        <v>2</v>
      </c>
    </row>
    <row r="52" spans="1:9" ht="15" customHeight="1">
      <c r="A52" s="117">
        <v>48</v>
      </c>
      <c r="B52" s="37" t="s">
        <v>196</v>
      </c>
      <c r="C52" s="460" t="s">
        <v>41</v>
      </c>
      <c r="D52" s="117">
        <v>1967</v>
      </c>
      <c r="E52" s="88">
        <v>81</v>
      </c>
      <c r="F52" s="88">
        <v>74</v>
      </c>
      <c r="G52" s="88">
        <v>84</v>
      </c>
      <c r="H52" s="81">
        <f t="shared" si="1"/>
        <v>239</v>
      </c>
      <c r="I52" s="81">
        <v>3</v>
      </c>
    </row>
    <row r="53" spans="1:9" ht="15" customHeight="1">
      <c r="A53" s="117">
        <v>49</v>
      </c>
      <c r="B53" s="33" t="s">
        <v>228</v>
      </c>
      <c r="C53" s="33" t="s">
        <v>233</v>
      </c>
      <c r="D53" s="27">
        <v>1959</v>
      </c>
      <c r="E53" s="88">
        <v>80</v>
      </c>
      <c r="F53" s="88">
        <v>75</v>
      </c>
      <c r="G53" s="88">
        <v>82</v>
      </c>
      <c r="H53" s="81">
        <f t="shared" si="1"/>
        <v>237</v>
      </c>
      <c r="I53" s="81">
        <v>3</v>
      </c>
    </row>
    <row r="54" spans="1:9" ht="15" customHeight="1">
      <c r="A54" s="117"/>
      <c r="B54" s="33" t="s">
        <v>147</v>
      </c>
      <c r="C54" s="33" t="s">
        <v>132</v>
      </c>
      <c r="D54" s="27">
        <v>1952</v>
      </c>
      <c r="E54" s="88">
        <v>79</v>
      </c>
      <c r="F54" s="88">
        <v>77</v>
      </c>
      <c r="G54" s="88">
        <v>81</v>
      </c>
      <c r="H54" s="81">
        <f t="shared" si="1"/>
        <v>237</v>
      </c>
      <c r="I54" s="81">
        <v>3</v>
      </c>
    </row>
    <row r="55" spans="1:9" ht="15" customHeight="1">
      <c r="A55" s="117"/>
      <c r="B55" s="33" t="s">
        <v>117</v>
      </c>
      <c r="C55" s="33" t="s">
        <v>46</v>
      </c>
      <c r="D55" s="27">
        <v>1966</v>
      </c>
      <c r="E55" s="88">
        <v>77</v>
      </c>
      <c r="F55" s="88">
        <v>81</v>
      </c>
      <c r="G55" s="88">
        <v>79</v>
      </c>
      <c r="H55" s="81">
        <f t="shared" si="1"/>
        <v>237</v>
      </c>
      <c r="I55" s="81">
        <v>3</v>
      </c>
    </row>
    <row r="56" spans="1:9" ht="15" customHeight="1">
      <c r="A56" s="117">
        <v>52</v>
      </c>
      <c r="B56" s="33" t="s">
        <v>196</v>
      </c>
      <c r="C56" s="29" t="s">
        <v>43</v>
      </c>
      <c r="D56" s="117">
        <v>1967</v>
      </c>
      <c r="E56" s="88">
        <v>71</v>
      </c>
      <c r="F56" s="88">
        <v>80</v>
      </c>
      <c r="G56" s="88">
        <v>83</v>
      </c>
      <c r="H56" s="81">
        <f t="shared" si="1"/>
        <v>234</v>
      </c>
      <c r="I56" s="81">
        <v>3</v>
      </c>
    </row>
    <row r="57" spans="1:9" ht="15" customHeight="1">
      <c r="A57" s="117"/>
      <c r="B57" s="33" t="s">
        <v>147</v>
      </c>
      <c r="C57" s="33" t="s">
        <v>205</v>
      </c>
      <c r="D57" s="27">
        <v>1982</v>
      </c>
      <c r="E57" s="88">
        <v>76</v>
      </c>
      <c r="F57" s="88">
        <v>75</v>
      </c>
      <c r="G57" s="88">
        <v>83</v>
      </c>
      <c r="H57" s="81">
        <f t="shared" si="1"/>
        <v>234</v>
      </c>
      <c r="I57" s="81">
        <v>3</v>
      </c>
    </row>
    <row r="58" spans="1:9" ht="15" customHeight="1">
      <c r="A58" s="117">
        <v>54</v>
      </c>
      <c r="B58" s="33" t="s">
        <v>228</v>
      </c>
      <c r="C58" s="33" t="s">
        <v>229</v>
      </c>
      <c r="D58" s="27">
        <v>1974</v>
      </c>
      <c r="E58" s="88">
        <v>78</v>
      </c>
      <c r="F58" s="88">
        <v>72</v>
      </c>
      <c r="G58" s="88">
        <v>81</v>
      </c>
      <c r="H58" s="81">
        <f t="shared" si="1"/>
        <v>231</v>
      </c>
      <c r="I58" s="81">
        <v>3</v>
      </c>
    </row>
    <row r="59" spans="1:9" ht="15" customHeight="1">
      <c r="A59" s="117">
        <v>55</v>
      </c>
      <c r="B59" s="33" t="s">
        <v>127</v>
      </c>
      <c r="C59" s="33" t="s">
        <v>86</v>
      </c>
      <c r="D59" s="27">
        <v>1974</v>
      </c>
      <c r="E59" s="88">
        <v>68</v>
      </c>
      <c r="F59" s="88">
        <v>80</v>
      </c>
      <c r="G59" s="88">
        <v>82</v>
      </c>
      <c r="H59" s="81">
        <f t="shared" si="1"/>
        <v>230</v>
      </c>
      <c r="I59" s="81">
        <v>3</v>
      </c>
    </row>
    <row r="60" spans="1:9" ht="15" customHeight="1">
      <c r="A60" s="117">
        <v>56</v>
      </c>
      <c r="B60" s="33" t="s">
        <v>228</v>
      </c>
      <c r="C60" s="33" t="s">
        <v>236</v>
      </c>
      <c r="D60" s="27">
        <v>1971</v>
      </c>
      <c r="E60" s="88">
        <v>68</v>
      </c>
      <c r="F60" s="88">
        <v>82</v>
      </c>
      <c r="G60" s="88">
        <v>79</v>
      </c>
      <c r="H60" s="81">
        <f t="shared" si="1"/>
        <v>229</v>
      </c>
      <c r="I60" s="81">
        <v>3</v>
      </c>
    </row>
    <row r="61" spans="1:9" ht="15" customHeight="1">
      <c r="A61" s="117">
        <v>57</v>
      </c>
      <c r="B61" s="33" t="s">
        <v>203</v>
      </c>
      <c r="C61" s="37" t="s">
        <v>323</v>
      </c>
      <c r="D61" s="27">
        <v>1980</v>
      </c>
      <c r="E61" s="88">
        <v>81</v>
      </c>
      <c r="F61" s="88">
        <v>68</v>
      </c>
      <c r="G61" s="88">
        <v>77</v>
      </c>
      <c r="H61" s="81">
        <f t="shared" si="1"/>
        <v>226</v>
      </c>
      <c r="I61" s="81">
        <v>3</v>
      </c>
    </row>
    <row r="62" spans="1:9" ht="15" customHeight="1">
      <c r="A62" s="117">
        <v>58</v>
      </c>
      <c r="B62" s="33" t="s">
        <v>107</v>
      </c>
      <c r="C62" s="33" t="s">
        <v>220</v>
      </c>
      <c r="D62" s="27">
        <v>1979</v>
      </c>
      <c r="E62" s="88">
        <v>69</v>
      </c>
      <c r="F62" s="88">
        <v>78</v>
      </c>
      <c r="G62" s="88">
        <v>78</v>
      </c>
      <c r="H62" s="81">
        <f t="shared" si="1"/>
        <v>225</v>
      </c>
      <c r="I62" s="81">
        <v>3</v>
      </c>
    </row>
    <row r="63" spans="1:9" ht="15" customHeight="1">
      <c r="A63" s="117"/>
      <c r="B63" s="37" t="s">
        <v>197</v>
      </c>
      <c r="C63" s="37" t="s">
        <v>322</v>
      </c>
      <c r="D63" s="27">
        <v>1982</v>
      </c>
      <c r="E63" s="88">
        <v>75</v>
      </c>
      <c r="F63" s="88">
        <v>79</v>
      </c>
      <c r="G63" s="88">
        <v>71</v>
      </c>
      <c r="H63" s="81">
        <f t="shared" si="1"/>
        <v>225</v>
      </c>
      <c r="I63" s="81">
        <v>3</v>
      </c>
    </row>
    <row r="64" spans="1:9" ht="15" customHeight="1">
      <c r="A64" s="117">
        <v>60</v>
      </c>
      <c r="B64" s="33" t="s">
        <v>127</v>
      </c>
      <c r="C64" s="33" t="s">
        <v>222</v>
      </c>
      <c r="D64" s="27">
        <v>1971</v>
      </c>
      <c r="E64" s="88">
        <v>73</v>
      </c>
      <c r="F64" s="88">
        <v>75</v>
      </c>
      <c r="G64" s="88">
        <v>76</v>
      </c>
      <c r="H64" s="81">
        <f t="shared" si="1"/>
        <v>224</v>
      </c>
      <c r="I64" s="81"/>
    </row>
    <row r="65" spans="1:9" ht="15" customHeight="1">
      <c r="A65" s="117">
        <v>61</v>
      </c>
      <c r="B65" s="33" t="s">
        <v>3</v>
      </c>
      <c r="C65" s="33" t="s">
        <v>134</v>
      </c>
      <c r="D65" s="27">
        <v>1977</v>
      </c>
      <c r="E65" s="88">
        <v>76</v>
      </c>
      <c r="F65" s="88">
        <v>73</v>
      </c>
      <c r="G65" s="88">
        <v>72</v>
      </c>
      <c r="H65" s="81">
        <f t="shared" si="1"/>
        <v>221</v>
      </c>
      <c r="I65" s="81"/>
    </row>
    <row r="66" spans="1:9" ht="15" customHeight="1">
      <c r="A66" s="117">
        <v>62</v>
      </c>
      <c r="B66" s="33" t="s">
        <v>127</v>
      </c>
      <c r="C66" s="33" t="s">
        <v>128</v>
      </c>
      <c r="D66" s="27">
        <v>1970</v>
      </c>
      <c r="E66" s="88">
        <v>71</v>
      </c>
      <c r="F66" s="88">
        <v>73</v>
      </c>
      <c r="G66" s="88">
        <v>75</v>
      </c>
      <c r="H66" s="81">
        <f t="shared" si="1"/>
        <v>219</v>
      </c>
      <c r="I66" s="81"/>
    </row>
    <row r="67" spans="1:9" ht="15" customHeight="1">
      <c r="A67" s="117">
        <v>63</v>
      </c>
      <c r="B67" s="33" t="s">
        <v>228</v>
      </c>
      <c r="C67" s="33" t="s">
        <v>235</v>
      </c>
      <c r="D67" s="27">
        <v>1968</v>
      </c>
      <c r="E67" s="30">
        <v>73</v>
      </c>
      <c r="F67" s="88">
        <v>76</v>
      </c>
      <c r="G67" s="88">
        <v>69</v>
      </c>
      <c r="H67" s="81">
        <f t="shared" si="1"/>
        <v>218</v>
      </c>
      <c r="I67" s="81"/>
    </row>
    <row r="68" spans="1:9" ht="15" customHeight="1">
      <c r="A68" s="117">
        <v>64</v>
      </c>
      <c r="B68" s="33" t="s">
        <v>203</v>
      </c>
      <c r="C68" s="37" t="s">
        <v>324</v>
      </c>
      <c r="D68" s="27">
        <v>1969</v>
      </c>
      <c r="E68" s="88">
        <v>68</v>
      </c>
      <c r="F68" s="88">
        <v>76</v>
      </c>
      <c r="G68" s="88">
        <v>69</v>
      </c>
      <c r="H68" s="81">
        <f t="shared" si="1"/>
        <v>213</v>
      </c>
      <c r="I68" s="81"/>
    </row>
    <row r="69" spans="1:9" ht="15" customHeight="1">
      <c r="A69" s="117">
        <v>65</v>
      </c>
      <c r="B69" s="33" t="s">
        <v>228</v>
      </c>
      <c r="C69" s="33" t="s">
        <v>326</v>
      </c>
      <c r="D69" s="27">
        <v>1983</v>
      </c>
      <c r="E69" s="88">
        <v>69</v>
      </c>
      <c r="F69" s="88">
        <v>76</v>
      </c>
      <c r="G69" s="88">
        <v>65</v>
      </c>
      <c r="H69" s="81">
        <f aca="true" t="shared" si="2" ref="H69:H75">SUM(E69:G69)</f>
        <v>210</v>
      </c>
      <c r="I69" s="81"/>
    </row>
    <row r="70" spans="1:9" ht="15" customHeight="1">
      <c r="A70" s="117">
        <v>66</v>
      </c>
      <c r="B70" s="33" t="s">
        <v>228</v>
      </c>
      <c r="C70" s="33" t="s">
        <v>230</v>
      </c>
      <c r="D70" s="27">
        <v>1983</v>
      </c>
      <c r="E70" s="88">
        <v>74</v>
      </c>
      <c r="F70" s="88">
        <v>62</v>
      </c>
      <c r="G70" s="88">
        <v>73</v>
      </c>
      <c r="H70" s="81">
        <f t="shared" si="2"/>
        <v>209</v>
      </c>
      <c r="I70" s="81"/>
    </row>
    <row r="71" spans="1:9" ht="15" customHeight="1">
      <c r="A71" s="117">
        <v>67</v>
      </c>
      <c r="B71" s="29" t="s">
        <v>13</v>
      </c>
      <c r="C71" s="24" t="s">
        <v>227</v>
      </c>
      <c r="D71" s="25">
        <v>1969</v>
      </c>
      <c r="E71" s="88">
        <v>64</v>
      </c>
      <c r="F71" s="88">
        <v>66</v>
      </c>
      <c r="G71" s="88">
        <v>72</v>
      </c>
      <c r="H71" s="81">
        <f t="shared" si="2"/>
        <v>202</v>
      </c>
      <c r="I71" s="81"/>
    </row>
    <row r="72" spans="1:9" ht="15" customHeight="1">
      <c r="A72" s="117">
        <v>68</v>
      </c>
      <c r="B72" s="33" t="s">
        <v>228</v>
      </c>
      <c r="C72" s="33" t="s">
        <v>238</v>
      </c>
      <c r="D72" s="27">
        <v>1968</v>
      </c>
      <c r="E72" s="88">
        <v>60</v>
      </c>
      <c r="F72" s="88">
        <v>73</v>
      </c>
      <c r="G72" s="88">
        <v>64</v>
      </c>
      <c r="H72" s="81">
        <f t="shared" si="2"/>
        <v>197</v>
      </c>
      <c r="I72" s="81"/>
    </row>
    <row r="73" spans="1:9" ht="15" customHeight="1">
      <c r="A73" s="117">
        <v>69</v>
      </c>
      <c r="B73" s="33" t="s">
        <v>228</v>
      </c>
      <c r="C73" s="33" t="s">
        <v>237</v>
      </c>
      <c r="D73" s="27">
        <v>1982</v>
      </c>
      <c r="E73" s="88">
        <v>65</v>
      </c>
      <c r="F73" s="88">
        <v>68</v>
      </c>
      <c r="G73" s="88">
        <v>63</v>
      </c>
      <c r="H73" s="81">
        <f t="shared" si="2"/>
        <v>196</v>
      </c>
      <c r="I73" s="81"/>
    </row>
    <row r="74" spans="1:9" ht="15" customHeight="1">
      <c r="A74" s="117">
        <v>70</v>
      </c>
      <c r="B74" s="33" t="s">
        <v>228</v>
      </c>
      <c r="C74" s="33" t="s">
        <v>234</v>
      </c>
      <c r="D74" s="27">
        <v>1976</v>
      </c>
      <c r="E74" s="88">
        <v>67</v>
      </c>
      <c r="F74" s="88">
        <v>68</v>
      </c>
      <c r="G74" s="88">
        <v>55</v>
      </c>
      <c r="H74" s="81">
        <f t="shared" si="2"/>
        <v>190</v>
      </c>
      <c r="I74" s="81"/>
    </row>
    <row r="75" spans="1:9" ht="15" customHeight="1">
      <c r="A75" s="117">
        <v>71</v>
      </c>
      <c r="B75" s="37" t="s">
        <v>55</v>
      </c>
      <c r="C75" s="37" t="s">
        <v>320</v>
      </c>
      <c r="D75" s="27">
        <v>1979</v>
      </c>
      <c r="E75" s="88">
        <v>60</v>
      </c>
      <c r="F75" s="88">
        <v>57</v>
      </c>
      <c r="G75" s="88">
        <v>60</v>
      </c>
      <c r="H75" s="81">
        <f t="shared" si="2"/>
        <v>177</v>
      </c>
      <c r="I75" s="81"/>
    </row>
    <row r="77" spans="1:9" s="5" customFormat="1" ht="24">
      <c r="A77" s="11"/>
      <c r="B77" s="38" t="s">
        <v>105</v>
      </c>
      <c r="C77" s="45"/>
      <c r="D77" s="44"/>
      <c r="E77" s="480" t="s">
        <v>339</v>
      </c>
      <c r="F77" s="11"/>
      <c r="G77" s="11"/>
      <c r="H77" s="71"/>
      <c r="I77" s="71"/>
    </row>
    <row r="78" spans="1:9" s="5" customFormat="1" ht="12.75">
      <c r="A78" s="40">
        <v>1</v>
      </c>
      <c r="B78" s="32" t="s">
        <v>55</v>
      </c>
      <c r="C78" s="45"/>
      <c r="D78" s="44"/>
      <c r="E78" s="11"/>
      <c r="F78" s="11"/>
      <c r="G78" s="11"/>
      <c r="H78" s="71">
        <v>1075</v>
      </c>
      <c r="I78" s="71"/>
    </row>
    <row r="79" spans="1:9" s="5" customFormat="1" ht="12.75">
      <c r="A79" s="40">
        <v>2</v>
      </c>
      <c r="B79" s="67" t="s">
        <v>163</v>
      </c>
      <c r="C79" s="45"/>
      <c r="D79" s="44"/>
      <c r="E79" s="11"/>
      <c r="F79" s="11"/>
      <c r="G79" s="11"/>
      <c r="H79" s="71">
        <v>1050</v>
      </c>
      <c r="I79" s="71"/>
    </row>
    <row r="80" spans="1:9" s="5" customFormat="1" ht="12.75">
      <c r="A80" s="40">
        <v>3</v>
      </c>
      <c r="B80" s="67" t="s">
        <v>197</v>
      </c>
      <c r="C80" s="45"/>
      <c r="D80" s="44"/>
      <c r="E80" s="11"/>
      <c r="F80" s="11"/>
      <c r="G80" s="11"/>
      <c r="H80" s="71">
        <v>1041</v>
      </c>
      <c r="I80" s="71"/>
    </row>
    <row r="81" spans="1:9" s="5" customFormat="1" ht="12.75">
      <c r="A81" s="40">
        <v>4</v>
      </c>
      <c r="B81" s="33" t="s">
        <v>118</v>
      </c>
      <c r="C81" s="45"/>
      <c r="D81" s="44"/>
      <c r="E81" s="11"/>
      <c r="F81" s="11"/>
      <c r="G81" s="11"/>
      <c r="H81" s="71">
        <v>1034</v>
      </c>
      <c r="I81" s="71"/>
    </row>
    <row r="82" spans="1:9" s="5" customFormat="1" ht="12.75">
      <c r="A82" s="40">
        <v>5</v>
      </c>
      <c r="B82" s="83" t="s">
        <v>8</v>
      </c>
      <c r="C82" s="45"/>
      <c r="D82" s="44"/>
      <c r="E82" s="11"/>
      <c r="F82" s="11"/>
      <c r="G82" s="11"/>
      <c r="H82" s="71">
        <v>1026</v>
      </c>
      <c r="I82" s="71"/>
    </row>
    <row r="83" spans="1:9" s="5" customFormat="1" ht="12.75">
      <c r="A83" s="40">
        <v>6</v>
      </c>
      <c r="B83" s="29" t="s">
        <v>226</v>
      </c>
      <c r="C83" s="45"/>
      <c r="D83" s="44"/>
      <c r="E83" s="11"/>
      <c r="F83" s="11"/>
      <c r="G83" s="11"/>
      <c r="H83" s="71">
        <v>1021</v>
      </c>
      <c r="I83" s="71"/>
    </row>
    <row r="84" spans="1:9" s="5" customFormat="1" ht="12.75">
      <c r="A84" s="40">
        <v>7</v>
      </c>
      <c r="B84" s="87" t="s">
        <v>196</v>
      </c>
      <c r="C84" s="45"/>
      <c r="D84" s="44"/>
      <c r="E84" s="40">
        <v>351</v>
      </c>
      <c r="F84" s="11"/>
      <c r="G84" s="11"/>
      <c r="H84" s="71">
        <v>997</v>
      </c>
      <c r="I84" s="71"/>
    </row>
    <row r="85" spans="1:9" s="5" customFormat="1" ht="12.75">
      <c r="A85" s="40">
        <v>8</v>
      </c>
      <c r="B85" s="67" t="s">
        <v>107</v>
      </c>
      <c r="C85" s="45"/>
      <c r="D85" s="44"/>
      <c r="E85" s="40">
        <v>325</v>
      </c>
      <c r="F85" s="11"/>
      <c r="G85" s="11"/>
      <c r="H85" s="71">
        <v>997</v>
      </c>
      <c r="I85" s="71"/>
    </row>
    <row r="86" spans="1:9" s="5" customFormat="1" ht="12.75">
      <c r="A86" s="40">
        <v>9</v>
      </c>
      <c r="B86" s="67" t="s">
        <v>164</v>
      </c>
      <c r="C86" s="45"/>
      <c r="D86" s="44"/>
      <c r="E86" s="11"/>
      <c r="F86" s="11"/>
      <c r="G86" s="11"/>
      <c r="H86" s="71">
        <v>964</v>
      </c>
      <c r="I86" s="71"/>
    </row>
    <row r="87" spans="1:9" s="5" customFormat="1" ht="12.75">
      <c r="A87" s="40">
        <v>10</v>
      </c>
      <c r="B87" s="67" t="s">
        <v>131</v>
      </c>
      <c r="C87" s="45"/>
      <c r="D87" s="44"/>
      <c r="E87" s="11"/>
      <c r="F87" s="11"/>
      <c r="G87" s="11"/>
      <c r="H87" s="71">
        <v>962</v>
      </c>
      <c r="I87" s="71"/>
    </row>
    <row r="88" spans="1:9" s="5" customFormat="1" ht="12.75">
      <c r="A88" s="40">
        <v>11</v>
      </c>
      <c r="B88" s="67" t="s">
        <v>228</v>
      </c>
      <c r="C88" s="45"/>
      <c r="D88" s="44"/>
      <c r="E88" s="11"/>
      <c r="F88" s="11"/>
      <c r="G88" s="11"/>
      <c r="H88" s="71">
        <v>957</v>
      </c>
      <c r="I88" s="71"/>
    </row>
    <row r="89" spans="1:9" s="5" customFormat="1" ht="12.75">
      <c r="A89" s="40">
        <v>12</v>
      </c>
      <c r="B89" s="67" t="s">
        <v>127</v>
      </c>
      <c r="C89" s="45"/>
      <c r="D89" s="44"/>
      <c r="E89" s="11"/>
      <c r="F89" s="11"/>
      <c r="G89" s="11"/>
      <c r="H89" s="71">
        <v>942</v>
      </c>
      <c r="I89" s="71"/>
    </row>
    <row r="90" spans="1:9" s="5" customFormat="1" ht="12.75">
      <c r="A90" s="40"/>
      <c r="B90" s="67"/>
      <c r="C90" s="45"/>
      <c r="D90" s="44"/>
      <c r="E90" s="11"/>
      <c r="F90" s="11"/>
      <c r="G90" s="11"/>
      <c r="H90" s="71"/>
      <c r="I90" s="71"/>
    </row>
    <row r="91" spans="1:9" s="5" customFormat="1" ht="12.75">
      <c r="A91" s="40"/>
      <c r="B91" s="67"/>
      <c r="C91" s="45"/>
      <c r="D91" s="44"/>
      <c r="E91" s="11"/>
      <c r="F91" s="11"/>
      <c r="G91" s="11"/>
      <c r="H91" s="71"/>
      <c r="I91" s="71"/>
    </row>
    <row r="92" spans="1:9" s="5" customFormat="1" ht="12.75">
      <c r="A92" s="40"/>
      <c r="B92" s="67"/>
      <c r="C92" s="45"/>
      <c r="D92" s="44"/>
      <c r="E92" s="11"/>
      <c r="F92" s="11"/>
      <c r="G92" s="11"/>
      <c r="H92" s="71"/>
      <c r="I92" s="71"/>
    </row>
    <row r="93" spans="1:9" s="5" customFormat="1" ht="12.75">
      <c r="A93" s="11"/>
      <c r="B93" s="44"/>
      <c r="C93" s="45"/>
      <c r="D93" s="44"/>
      <c r="E93" s="11"/>
      <c r="F93" s="11"/>
      <c r="G93" s="11"/>
      <c r="H93" s="71"/>
      <c r="I93" s="71"/>
    </row>
    <row r="94" spans="1:9" s="5" customFormat="1" ht="35.25" customHeight="1">
      <c r="A94" s="11"/>
      <c r="B94" s="72" t="s">
        <v>70</v>
      </c>
      <c r="C94" s="44"/>
      <c r="D94" s="44" t="s">
        <v>71</v>
      </c>
      <c r="E94" s="46"/>
      <c r="F94" s="46"/>
      <c r="G94" s="46"/>
      <c r="H94" s="71"/>
      <c r="I94" s="71"/>
    </row>
    <row r="95" spans="1:9" s="5" customFormat="1" ht="12.75">
      <c r="A95" s="11"/>
      <c r="B95" s="44"/>
      <c r="C95" s="44"/>
      <c r="D95" s="44"/>
      <c r="E95" s="11"/>
      <c r="F95" s="11"/>
      <c r="G95" s="11"/>
      <c r="H95" s="71"/>
      <c r="I95" s="71"/>
    </row>
    <row r="96" spans="1:9" s="5" customFormat="1" ht="27.75" customHeight="1">
      <c r="A96" s="11"/>
      <c r="B96" s="72" t="s">
        <v>72</v>
      </c>
      <c r="C96" s="44"/>
      <c r="D96" s="44" t="s">
        <v>73</v>
      </c>
      <c r="E96" s="11"/>
      <c r="F96" s="11"/>
      <c r="G96" s="11"/>
      <c r="H96" s="71"/>
      <c r="I96" s="71"/>
    </row>
  </sheetData>
  <printOptions horizontalCentered="1"/>
  <pageMargins left="0.7480314960629921" right="0.75" top="0.1968503937007874" bottom="0" header="0.5118110236220472" footer="0.5118110236220472"/>
  <pageSetup horizontalDpi="600" verticalDpi="600" orientation="portrait" scale="8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I126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3" width="27.421875" style="0" customWidth="1"/>
    <col min="4" max="6" width="8.140625" style="0" customWidth="1"/>
    <col min="7" max="7" width="10.421875" style="0" customWidth="1"/>
  </cols>
  <sheetData>
    <row r="1" spans="2:8" ht="23.25">
      <c r="B1" s="10" t="s">
        <v>332</v>
      </c>
      <c r="C1" s="309"/>
      <c r="D1" s="310"/>
      <c r="E1" s="310"/>
      <c r="F1" s="310"/>
      <c r="G1" s="309"/>
      <c r="H1" s="309"/>
    </row>
    <row r="2" spans="2:8" ht="20.25">
      <c r="B2" s="9" t="s">
        <v>331</v>
      </c>
      <c r="D2" s="142"/>
      <c r="E2" s="142"/>
      <c r="F2" s="142"/>
      <c r="G2" s="146"/>
      <c r="H2" s="146"/>
    </row>
    <row r="3" spans="2:8" ht="28.5" customHeight="1">
      <c r="B3" s="9" t="s">
        <v>54</v>
      </c>
      <c r="G3" s="147"/>
      <c r="H3" s="147"/>
    </row>
    <row r="4" spans="1:8" ht="44.25" customHeight="1">
      <c r="A4" s="151" t="s">
        <v>62</v>
      </c>
      <c r="B4" s="149" t="s">
        <v>261</v>
      </c>
      <c r="C4" s="149" t="s">
        <v>262</v>
      </c>
      <c r="D4" s="150" t="s">
        <v>263</v>
      </c>
      <c r="E4" s="151" t="s">
        <v>264</v>
      </c>
      <c r="F4" s="151" t="s">
        <v>296</v>
      </c>
      <c r="G4" s="151" t="s">
        <v>330</v>
      </c>
      <c r="H4" s="151" t="s">
        <v>315</v>
      </c>
    </row>
    <row r="5" spans="1:8" ht="18.75" customHeight="1">
      <c r="A5" s="315">
        <v>1</v>
      </c>
      <c r="B5" s="33" t="s">
        <v>3</v>
      </c>
      <c r="C5" s="33" t="s">
        <v>5</v>
      </c>
      <c r="D5" s="27">
        <v>1959</v>
      </c>
      <c r="E5" s="27">
        <v>282</v>
      </c>
      <c r="F5" s="27">
        <v>280</v>
      </c>
      <c r="G5" s="443">
        <v>278</v>
      </c>
      <c r="H5" s="440">
        <f aca="true" t="shared" si="0" ref="H5:H36">E5+F5+G5-MIN(E5,F5,G5)</f>
        <v>562</v>
      </c>
    </row>
    <row r="6" spans="1:8" ht="18.75" customHeight="1">
      <c r="A6" s="315">
        <v>2</v>
      </c>
      <c r="B6" s="29" t="s">
        <v>13</v>
      </c>
      <c r="C6" s="119" t="s">
        <v>32</v>
      </c>
      <c r="D6" s="118">
        <v>1967</v>
      </c>
      <c r="E6" s="27">
        <v>282</v>
      </c>
      <c r="F6" s="27">
        <v>276</v>
      </c>
      <c r="G6" s="443">
        <v>272</v>
      </c>
      <c r="H6" s="440">
        <f t="shared" si="0"/>
        <v>558</v>
      </c>
    </row>
    <row r="7" spans="1:8" ht="18.75" customHeight="1">
      <c r="A7" s="315">
        <v>3</v>
      </c>
      <c r="B7" s="33" t="s">
        <v>197</v>
      </c>
      <c r="C7" s="29" t="s">
        <v>36</v>
      </c>
      <c r="D7" s="31">
        <v>1956</v>
      </c>
      <c r="E7" s="31">
        <v>237</v>
      </c>
      <c r="F7" s="31">
        <v>271</v>
      </c>
      <c r="G7" s="443">
        <v>275</v>
      </c>
      <c r="H7" s="440">
        <f t="shared" si="0"/>
        <v>546</v>
      </c>
    </row>
    <row r="8" spans="1:8" ht="18.75" customHeight="1">
      <c r="A8" s="315">
        <v>4</v>
      </c>
      <c r="B8" s="29" t="s">
        <v>8</v>
      </c>
      <c r="C8" s="29" t="s">
        <v>10</v>
      </c>
      <c r="D8" s="31">
        <v>1954</v>
      </c>
      <c r="E8" s="31">
        <v>269</v>
      </c>
      <c r="F8" s="31">
        <v>272</v>
      </c>
      <c r="G8" s="443">
        <v>271</v>
      </c>
      <c r="H8" s="440">
        <f t="shared" si="0"/>
        <v>543</v>
      </c>
    </row>
    <row r="9" spans="1:8" ht="18.75" customHeight="1">
      <c r="A9" s="315">
        <v>5</v>
      </c>
      <c r="B9" s="33" t="s">
        <v>55</v>
      </c>
      <c r="C9" s="33" t="s">
        <v>27</v>
      </c>
      <c r="D9" s="27">
        <v>1974</v>
      </c>
      <c r="E9" s="27">
        <v>273</v>
      </c>
      <c r="F9" s="27">
        <v>262</v>
      </c>
      <c r="G9" s="443">
        <v>270</v>
      </c>
      <c r="H9" s="440">
        <f t="shared" si="0"/>
        <v>543</v>
      </c>
    </row>
    <row r="10" spans="1:8" ht="18.75" customHeight="1">
      <c r="A10" s="315">
        <v>6</v>
      </c>
      <c r="B10" s="33" t="s">
        <v>127</v>
      </c>
      <c r="C10" s="33" t="s">
        <v>16</v>
      </c>
      <c r="D10" s="27">
        <v>1965</v>
      </c>
      <c r="E10" s="27">
        <v>270</v>
      </c>
      <c r="F10" s="27">
        <v>257</v>
      </c>
      <c r="G10" s="443">
        <v>269</v>
      </c>
      <c r="H10" s="440">
        <f t="shared" si="0"/>
        <v>539</v>
      </c>
    </row>
    <row r="11" spans="1:8" ht="18.75" customHeight="1">
      <c r="A11" s="315">
        <v>7</v>
      </c>
      <c r="B11" s="33" t="s">
        <v>3</v>
      </c>
      <c r="C11" s="33" t="s">
        <v>4</v>
      </c>
      <c r="D11" s="27">
        <v>1947</v>
      </c>
      <c r="E11" s="27">
        <v>0</v>
      </c>
      <c r="F11" s="27">
        <v>274</v>
      </c>
      <c r="G11" s="443">
        <v>264</v>
      </c>
      <c r="H11" s="440">
        <f t="shared" si="0"/>
        <v>538</v>
      </c>
    </row>
    <row r="12" spans="1:8" ht="18.75" customHeight="1">
      <c r="A12" s="315">
        <v>8</v>
      </c>
      <c r="B12" s="33" t="s">
        <v>196</v>
      </c>
      <c r="C12" s="29" t="s">
        <v>40</v>
      </c>
      <c r="D12" s="117">
        <v>1963</v>
      </c>
      <c r="E12" s="117">
        <v>273</v>
      </c>
      <c r="F12" s="117">
        <v>255</v>
      </c>
      <c r="G12" s="443">
        <v>264</v>
      </c>
      <c r="H12" s="440">
        <f t="shared" si="0"/>
        <v>537</v>
      </c>
    </row>
    <row r="13" spans="1:8" ht="18.75" customHeight="1">
      <c r="A13" s="315">
        <v>9</v>
      </c>
      <c r="B13" s="33" t="s">
        <v>55</v>
      </c>
      <c r="C13" s="33" t="s">
        <v>31</v>
      </c>
      <c r="D13" s="27">
        <v>1970</v>
      </c>
      <c r="E13" s="27">
        <v>0</v>
      </c>
      <c r="F13" s="27">
        <v>265</v>
      </c>
      <c r="G13" s="443">
        <v>268</v>
      </c>
      <c r="H13" s="440">
        <f t="shared" si="0"/>
        <v>533</v>
      </c>
    </row>
    <row r="14" spans="1:8" ht="18.75" customHeight="1">
      <c r="A14" s="315">
        <v>10</v>
      </c>
      <c r="B14" s="33" t="s">
        <v>55</v>
      </c>
      <c r="C14" s="33" t="s">
        <v>223</v>
      </c>
      <c r="D14" s="27">
        <v>1967</v>
      </c>
      <c r="E14" s="27">
        <v>0</v>
      </c>
      <c r="F14" s="27">
        <v>258</v>
      </c>
      <c r="G14" s="443">
        <v>269</v>
      </c>
      <c r="H14" s="440">
        <f t="shared" si="0"/>
        <v>527</v>
      </c>
    </row>
    <row r="15" spans="1:8" ht="18.75" customHeight="1">
      <c r="A15" s="315">
        <v>11</v>
      </c>
      <c r="B15" s="33" t="s">
        <v>117</v>
      </c>
      <c r="C15" s="33" t="s">
        <v>50</v>
      </c>
      <c r="D15" s="27">
        <v>1952</v>
      </c>
      <c r="E15" s="27">
        <v>266</v>
      </c>
      <c r="F15" s="27">
        <v>236</v>
      </c>
      <c r="G15" s="443">
        <v>261</v>
      </c>
      <c r="H15" s="440">
        <f t="shared" si="0"/>
        <v>527</v>
      </c>
    </row>
    <row r="16" spans="1:8" ht="18.75" customHeight="1">
      <c r="A16" s="315">
        <v>12</v>
      </c>
      <c r="B16" s="33" t="s">
        <v>55</v>
      </c>
      <c r="C16" s="33" t="s">
        <v>30</v>
      </c>
      <c r="D16" s="27">
        <v>1977</v>
      </c>
      <c r="E16" s="27">
        <v>0</v>
      </c>
      <c r="F16" s="27">
        <v>266</v>
      </c>
      <c r="G16" s="443">
        <v>260</v>
      </c>
      <c r="H16" s="440">
        <f t="shared" si="0"/>
        <v>526</v>
      </c>
    </row>
    <row r="17" spans="1:8" ht="18.75" customHeight="1">
      <c r="A17" s="315">
        <v>13</v>
      </c>
      <c r="B17" s="33" t="s">
        <v>196</v>
      </c>
      <c r="C17" s="29" t="s">
        <v>42</v>
      </c>
      <c r="D17" s="117">
        <v>1949</v>
      </c>
      <c r="E17" s="117">
        <v>244</v>
      </c>
      <c r="F17" s="117">
        <v>265</v>
      </c>
      <c r="G17" s="443">
        <v>260</v>
      </c>
      <c r="H17" s="440">
        <f t="shared" si="0"/>
        <v>525</v>
      </c>
    </row>
    <row r="18" spans="1:8" ht="18.75" customHeight="1">
      <c r="A18" s="315">
        <v>14</v>
      </c>
      <c r="B18" s="33" t="s">
        <v>203</v>
      </c>
      <c r="C18" s="33" t="s">
        <v>17</v>
      </c>
      <c r="D18" s="27">
        <v>1964</v>
      </c>
      <c r="E18" s="27">
        <v>253</v>
      </c>
      <c r="F18" s="27">
        <v>257</v>
      </c>
      <c r="G18" s="443">
        <v>267</v>
      </c>
      <c r="H18" s="440">
        <f t="shared" si="0"/>
        <v>524</v>
      </c>
    </row>
    <row r="19" spans="1:8" ht="18.75" customHeight="1">
      <c r="A19" s="315">
        <v>15</v>
      </c>
      <c r="B19" s="29" t="s">
        <v>13</v>
      </c>
      <c r="C19" s="29" t="s">
        <v>102</v>
      </c>
      <c r="D19" s="117">
        <v>1979</v>
      </c>
      <c r="E19" s="117">
        <v>260</v>
      </c>
      <c r="F19" s="117">
        <v>262</v>
      </c>
      <c r="G19" s="443">
        <v>253</v>
      </c>
      <c r="H19" s="440">
        <f t="shared" si="0"/>
        <v>522</v>
      </c>
    </row>
    <row r="20" spans="1:8" ht="18.75" customHeight="1">
      <c r="A20" s="315">
        <v>16</v>
      </c>
      <c r="B20" s="33" t="s">
        <v>203</v>
      </c>
      <c r="C20" s="33" t="s">
        <v>129</v>
      </c>
      <c r="D20" s="27">
        <v>1976</v>
      </c>
      <c r="E20" s="27">
        <v>261</v>
      </c>
      <c r="F20" s="27">
        <v>247</v>
      </c>
      <c r="G20" s="443">
        <v>258</v>
      </c>
      <c r="H20" s="440">
        <f t="shared" si="0"/>
        <v>519</v>
      </c>
    </row>
    <row r="21" spans="1:8" ht="18.75" customHeight="1">
      <c r="A21" s="315">
        <v>17</v>
      </c>
      <c r="B21" s="33" t="s">
        <v>197</v>
      </c>
      <c r="C21" s="29" t="s">
        <v>34</v>
      </c>
      <c r="D21" s="31">
        <v>1968</v>
      </c>
      <c r="E21" s="31">
        <v>0</v>
      </c>
      <c r="F21" s="31">
        <v>263</v>
      </c>
      <c r="G21" s="443">
        <v>255</v>
      </c>
      <c r="H21" s="440">
        <f t="shared" si="0"/>
        <v>518</v>
      </c>
    </row>
    <row r="22" spans="1:8" ht="18.75" customHeight="1">
      <c r="A22" s="315">
        <v>18</v>
      </c>
      <c r="B22" s="33" t="s">
        <v>6</v>
      </c>
      <c r="C22" s="33" t="s">
        <v>45</v>
      </c>
      <c r="D22" s="25">
        <v>1949</v>
      </c>
      <c r="E22" s="25">
        <v>0</v>
      </c>
      <c r="F22" s="25">
        <v>244</v>
      </c>
      <c r="G22" s="443">
        <v>273</v>
      </c>
      <c r="H22" s="440">
        <f t="shared" si="0"/>
        <v>517</v>
      </c>
    </row>
    <row r="23" spans="1:8" ht="18.75" customHeight="1">
      <c r="A23" s="315">
        <v>19</v>
      </c>
      <c r="B23" s="29" t="s">
        <v>8</v>
      </c>
      <c r="C23" s="29" t="s">
        <v>9</v>
      </c>
      <c r="D23" s="31">
        <v>1971</v>
      </c>
      <c r="E23" s="31">
        <v>0</v>
      </c>
      <c r="F23" s="31">
        <v>265</v>
      </c>
      <c r="G23" s="443">
        <v>250</v>
      </c>
      <c r="H23" s="440">
        <f t="shared" si="0"/>
        <v>515</v>
      </c>
    </row>
    <row r="24" spans="1:8" ht="18.75" customHeight="1">
      <c r="A24" s="315">
        <v>20</v>
      </c>
      <c r="B24" s="29" t="s">
        <v>197</v>
      </c>
      <c r="C24" s="24" t="s">
        <v>25</v>
      </c>
      <c r="D24" s="25">
        <v>1961</v>
      </c>
      <c r="E24" s="25">
        <v>256</v>
      </c>
      <c r="F24" s="25">
        <v>244</v>
      </c>
      <c r="G24" s="443">
        <v>258</v>
      </c>
      <c r="H24" s="440">
        <f t="shared" si="0"/>
        <v>514</v>
      </c>
    </row>
    <row r="25" spans="1:8" ht="18.75" customHeight="1">
      <c r="A25" s="315">
        <v>21</v>
      </c>
      <c r="B25" s="33" t="s">
        <v>127</v>
      </c>
      <c r="C25" s="33" t="s">
        <v>18</v>
      </c>
      <c r="D25" s="27">
        <v>1967</v>
      </c>
      <c r="E25" s="27">
        <v>269</v>
      </c>
      <c r="F25" s="27">
        <v>242</v>
      </c>
      <c r="G25" s="443">
        <v>0</v>
      </c>
      <c r="H25" s="440">
        <f t="shared" si="0"/>
        <v>511</v>
      </c>
    </row>
    <row r="26" spans="1:8" ht="18.75" customHeight="1">
      <c r="A26" s="315">
        <v>22</v>
      </c>
      <c r="B26" s="33" t="s">
        <v>117</v>
      </c>
      <c r="C26" s="33" t="s">
        <v>51</v>
      </c>
      <c r="D26" s="27">
        <v>1973</v>
      </c>
      <c r="E26" s="27">
        <v>248</v>
      </c>
      <c r="F26" s="27">
        <v>254</v>
      </c>
      <c r="G26" s="443">
        <v>256</v>
      </c>
      <c r="H26" s="440">
        <f t="shared" si="0"/>
        <v>510</v>
      </c>
    </row>
    <row r="27" spans="1:8" ht="18.75" customHeight="1">
      <c r="A27" s="315">
        <v>23</v>
      </c>
      <c r="B27" s="29" t="s">
        <v>8</v>
      </c>
      <c r="C27" s="460" t="s">
        <v>122</v>
      </c>
      <c r="D27" s="31">
        <v>1962</v>
      </c>
      <c r="E27" s="31">
        <v>252</v>
      </c>
      <c r="F27" s="31">
        <v>0</v>
      </c>
      <c r="G27" s="443">
        <v>257</v>
      </c>
      <c r="H27" s="440">
        <f t="shared" si="0"/>
        <v>509</v>
      </c>
    </row>
    <row r="28" spans="1:8" ht="18.75" customHeight="1">
      <c r="A28" s="315">
        <v>24</v>
      </c>
      <c r="B28" s="33" t="s">
        <v>107</v>
      </c>
      <c r="C28" s="33" t="s">
        <v>108</v>
      </c>
      <c r="D28" s="27">
        <v>1975</v>
      </c>
      <c r="E28" s="27">
        <v>260</v>
      </c>
      <c r="F28" s="27">
        <v>249</v>
      </c>
      <c r="G28" s="443">
        <v>0</v>
      </c>
      <c r="H28" s="440">
        <f t="shared" si="0"/>
        <v>509</v>
      </c>
    </row>
    <row r="29" spans="1:8" ht="18.75" customHeight="1">
      <c r="A29" s="315">
        <v>25</v>
      </c>
      <c r="B29" s="33" t="s">
        <v>224</v>
      </c>
      <c r="C29" s="33" t="s">
        <v>141</v>
      </c>
      <c r="D29" s="27">
        <v>1966</v>
      </c>
      <c r="E29" s="27">
        <v>262</v>
      </c>
      <c r="F29" s="27">
        <v>242</v>
      </c>
      <c r="G29" s="443">
        <v>0</v>
      </c>
      <c r="H29" s="440">
        <f t="shared" si="0"/>
        <v>504</v>
      </c>
    </row>
    <row r="30" spans="1:8" ht="18.75" customHeight="1">
      <c r="A30" s="315">
        <v>26</v>
      </c>
      <c r="B30" s="33" t="s">
        <v>147</v>
      </c>
      <c r="C30" s="33" t="s">
        <v>130</v>
      </c>
      <c r="D30" s="27">
        <v>1975</v>
      </c>
      <c r="E30" s="27">
        <v>248</v>
      </c>
      <c r="F30" s="27">
        <v>255</v>
      </c>
      <c r="G30" s="443">
        <v>240</v>
      </c>
      <c r="H30" s="440">
        <f t="shared" si="0"/>
        <v>503</v>
      </c>
    </row>
    <row r="31" spans="1:8" ht="18.75" customHeight="1">
      <c r="A31" s="315">
        <v>27</v>
      </c>
      <c r="B31" s="33" t="s">
        <v>117</v>
      </c>
      <c r="C31" s="33" t="s">
        <v>49</v>
      </c>
      <c r="D31" s="27">
        <v>1966</v>
      </c>
      <c r="E31" s="27">
        <v>246</v>
      </c>
      <c r="F31" s="27">
        <v>249</v>
      </c>
      <c r="G31" s="443">
        <v>254</v>
      </c>
      <c r="H31" s="440">
        <f t="shared" si="0"/>
        <v>503</v>
      </c>
    </row>
    <row r="32" spans="1:8" ht="18.75" customHeight="1">
      <c r="A32" s="315">
        <v>28</v>
      </c>
      <c r="B32" s="33" t="s">
        <v>107</v>
      </c>
      <c r="C32" s="33" t="s">
        <v>220</v>
      </c>
      <c r="D32" s="27">
        <v>1979</v>
      </c>
      <c r="E32" s="27">
        <v>251</v>
      </c>
      <c r="F32" s="27">
        <v>251</v>
      </c>
      <c r="G32" s="443">
        <v>225</v>
      </c>
      <c r="H32" s="440">
        <f t="shared" si="0"/>
        <v>502</v>
      </c>
    </row>
    <row r="33" spans="1:8" ht="18.75" customHeight="1">
      <c r="A33" s="315">
        <v>29</v>
      </c>
      <c r="B33" s="33" t="s">
        <v>117</v>
      </c>
      <c r="C33" s="33" t="s">
        <v>52</v>
      </c>
      <c r="D33" s="27">
        <v>1973</v>
      </c>
      <c r="E33" s="27">
        <v>0</v>
      </c>
      <c r="F33" s="27">
        <v>237</v>
      </c>
      <c r="G33" s="443">
        <v>263</v>
      </c>
      <c r="H33" s="440">
        <f t="shared" si="0"/>
        <v>500</v>
      </c>
    </row>
    <row r="34" spans="1:8" ht="18.75" customHeight="1">
      <c r="A34" s="315">
        <v>30</v>
      </c>
      <c r="B34" s="33" t="s">
        <v>197</v>
      </c>
      <c r="C34" s="29" t="s">
        <v>37</v>
      </c>
      <c r="D34" s="31">
        <v>1943</v>
      </c>
      <c r="E34" s="31">
        <v>257</v>
      </c>
      <c r="F34" s="31">
        <v>206</v>
      </c>
      <c r="G34" s="443">
        <v>243</v>
      </c>
      <c r="H34" s="440">
        <f t="shared" si="0"/>
        <v>500</v>
      </c>
    </row>
    <row r="35" spans="1:8" ht="18.75" customHeight="1">
      <c r="A35" s="315">
        <v>31</v>
      </c>
      <c r="B35" s="33" t="s">
        <v>20</v>
      </c>
      <c r="C35" s="33" t="s">
        <v>21</v>
      </c>
      <c r="D35" s="27">
        <v>1968</v>
      </c>
      <c r="E35" s="27">
        <v>239</v>
      </c>
      <c r="F35" s="27">
        <v>260</v>
      </c>
      <c r="G35" s="443">
        <v>0</v>
      </c>
      <c r="H35" s="440">
        <f t="shared" si="0"/>
        <v>499</v>
      </c>
    </row>
    <row r="36" spans="1:8" ht="18.75" customHeight="1">
      <c r="A36" s="315">
        <v>32</v>
      </c>
      <c r="B36" s="33" t="s">
        <v>107</v>
      </c>
      <c r="C36" s="33" t="s">
        <v>221</v>
      </c>
      <c r="D36" s="27">
        <v>1977</v>
      </c>
      <c r="E36" s="27">
        <v>0</v>
      </c>
      <c r="F36" s="27">
        <v>228</v>
      </c>
      <c r="G36" s="443">
        <v>270</v>
      </c>
      <c r="H36" s="440">
        <f t="shared" si="0"/>
        <v>498</v>
      </c>
    </row>
    <row r="37" spans="1:8" ht="18.75" customHeight="1">
      <c r="A37" s="315">
        <v>33</v>
      </c>
      <c r="B37" s="29" t="s">
        <v>8</v>
      </c>
      <c r="C37" s="29" t="s">
        <v>12</v>
      </c>
      <c r="D37" s="31">
        <v>1958</v>
      </c>
      <c r="E37" s="31">
        <v>238</v>
      </c>
      <c r="F37" s="31">
        <v>256</v>
      </c>
      <c r="G37" s="443">
        <v>241</v>
      </c>
      <c r="H37" s="440">
        <f aca="true" t="shared" si="1" ref="H37:H68">E37+F37+G37-MIN(E37,F37,G37)</f>
        <v>497</v>
      </c>
    </row>
    <row r="38" spans="1:8" ht="18.75" customHeight="1">
      <c r="A38" s="315">
        <v>34</v>
      </c>
      <c r="B38" s="33" t="s">
        <v>117</v>
      </c>
      <c r="C38" s="33" t="s">
        <v>46</v>
      </c>
      <c r="D38" s="27">
        <v>1966</v>
      </c>
      <c r="E38" s="27">
        <v>258</v>
      </c>
      <c r="F38" s="27">
        <v>236</v>
      </c>
      <c r="G38" s="443">
        <v>237</v>
      </c>
      <c r="H38" s="440">
        <f t="shared" si="1"/>
        <v>495</v>
      </c>
    </row>
    <row r="39" spans="1:8" ht="18.75" customHeight="1">
      <c r="A39" s="315">
        <v>35</v>
      </c>
      <c r="B39" s="29" t="s">
        <v>197</v>
      </c>
      <c r="C39" s="33" t="s">
        <v>24</v>
      </c>
      <c r="D39" s="27">
        <v>1951</v>
      </c>
      <c r="E39" s="27">
        <v>249</v>
      </c>
      <c r="F39" s="27">
        <v>244</v>
      </c>
      <c r="G39" s="443">
        <v>243</v>
      </c>
      <c r="H39" s="440">
        <f t="shared" si="1"/>
        <v>493</v>
      </c>
    </row>
    <row r="40" spans="1:8" ht="18.75" customHeight="1">
      <c r="A40" s="315">
        <v>36</v>
      </c>
      <c r="B40" s="33" t="s">
        <v>3</v>
      </c>
      <c r="C40" s="33" t="s">
        <v>213</v>
      </c>
      <c r="D40" s="27">
        <v>1943</v>
      </c>
      <c r="E40" s="27">
        <v>0</v>
      </c>
      <c r="F40" s="27">
        <v>240</v>
      </c>
      <c r="G40" s="443">
        <v>250</v>
      </c>
      <c r="H40" s="440">
        <f t="shared" si="1"/>
        <v>490</v>
      </c>
    </row>
    <row r="41" spans="1:8" ht="18.75" customHeight="1">
      <c r="A41" s="315">
        <v>37</v>
      </c>
      <c r="B41" s="33" t="s">
        <v>147</v>
      </c>
      <c r="C41" s="33" t="s">
        <v>205</v>
      </c>
      <c r="D41" s="27">
        <v>1982</v>
      </c>
      <c r="E41" s="27">
        <v>0</v>
      </c>
      <c r="F41" s="27">
        <v>255</v>
      </c>
      <c r="G41" s="443">
        <v>234</v>
      </c>
      <c r="H41" s="440">
        <f t="shared" si="1"/>
        <v>489</v>
      </c>
    </row>
    <row r="42" spans="1:8" ht="18.75" customHeight="1">
      <c r="A42" s="315">
        <v>38</v>
      </c>
      <c r="B42" s="33" t="s">
        <v>147</v>
      </c>
      <c r="C42" s="33" t="s">
        <v>132</v>
      </c>
      <c r="D42" s="27">
        <v>1952</v>
      </c>
      <c r="E42" s="27">
        <v>250</v>
      </c>
      <c r="F42" s="27">
        <v>238</v>
      </c>
      <c r="G42" s="443">
        <v>237</v>
      </c>
      <c r="H42" s="440">
        <f t="shared" si="1"/>
        <v>488</v>
      </c>
    </row>
    <row r="43" spans="1:8" ht="18.75" customHeight="1">
      <c r="A43" s="315">
        <v>39</v>
      </c>
      <c r="B43" s="29" t="s">
        <v>13</v>
      </c>
      <c r="C43" s="29" t="s">
        <v>68</v>
      </c>
      <c r="D43" s="117">
        <v>1943</v>
      </c>
      <c r="E43" s="117">
        <v>239</v>
      </c>
      <c r="F43" s="117">
        <v>245</v>
      </c>
      <c r="G43" s="443">
        <v>240</v>
      </c>
      <c r="H43" s="440">
        <f t="shared" si="1"/>
        <v>485</v>
      </c>
    </row>
    <row r="44" spans="1:8" ht="18.75" customHeight="1">
      <c r="A44" s="315">
        <v>40</v>
      </c>
      <c r="B44" s="33" t="s">
        <v>228</v>
      </c>
      <c r="C44" s="33" t="s">
        <v>232</v>
      </c>
      <c r="D44" s="27">
        <v>1975</v>
      </c>
      <c r="E44" s="27">
        <v>0</v>
      </c>
      <c r="F44" s="27">
        <v>236</v>
      </c>
      <c r="G44" s="443">
        <v>249</v>
      </c>
      <c r="H44" s="440">
        <f t="shared" si="1"/>
        <v>485</v>
      </c>
    </row>
    <row r="45" spans="1:8" ht="18.75" customHeight="1">
      <c r="A45" s="315">
        <v>41</v>
      </c>
      <c r="B45" s="33" t="s">
        <v>6</v>
      </c>
      <c r="C45" s="33" t="s">
        <v>217</v>
      </c>
      <c r="D45" s="27">
        <v>1967</v>
      </c>
      <c r="E45" s="27">
        <v>0</v>
      </c>
      <c r="F45" s="27">
        <v>237</v>
      </c>
      <c r="G45" s="443">
        <v>246</v>
      </c>
      <c r="H45" s="440">
        <f t="shared" si="1"/>
        <v>483</v>
      </c>
    </row>
    <row r="46" spans="1:8" ht="18.75" customHeight="1">
      <c r="A46" s="315">
        <v>42</v>
      </c>
      <c r="B46" s="29" t="s">
        <v>197</v>
      </c>
      <c r="C46" s="24" t="s">
        <v>38</v>
      </c>
      <c r="D46" s="25">
        <v>1958</v>
      </c>
      <c r="E46" s="25">
        <v>184</v>
      </c>
      <c r="F46" s="25">
        <v>229</v>
      </c>
      <c r="G46" s="443">
        <v>253</v>
      </c>
      <c r="H46" s="440">
        <f t="shared" si="1"/>
        <v>482</v>
      </c>
    </row>
    <row r="47" spans="1:8" ht="18.75" customHeight="1">
      <c r="A47" s="315">
        <v>43</v>
      </c>
      <c r="B47" s="33" t="s">
        <v>228</v>
      </c>
      <c r="C47" s="33" t="s">
        <v>231</v>
      </c>
      <c r="D47" s="27">
        <v>1979</v>
      </c>
      <c r="E47" s="27">
        <v>0</v>
      </c>
      <c r="F47" s="27">
        <v>242</v>
      </c>
      <c r="G47" s="443">
        <v>240</v>
      </c>
      <c r="H47" s="440">
        <f t="shared" si="1"/>
        <v>482</v>
      </c>
    </row>
    <row r="48" spans="1:8" ht="18.75" customHeight="1">
      <c r="A48" s="315"/>
      <c r="B48" s="33" t="s">
        <v>6</v>
      </c>
      <c r="C48" s="33" t="s">
        <v>218</v>
      </c>
      <c r="D48" s="27">
        <v>1954</v>
      </c>
      <c r="E48" s="27">
        <v>0</v>
      </c>
      <c r="F48" s="27">
        <v>242</v>
      </c>
      <c r="G48" s="443">
        <v>240</v>
      </c>
      <c r="H48" s="440">
        <f t="shared" si="1"/>
        <v>482</v>
      </c>
    </row>
    <row r="49" spans="1:8" ht="18.75" customHeight="1">
      <c r="A49" s="315">
        <v>45</v>
      </c>
      <c r="B49" s="33" t="s">
        <v>147</v>
      </c>
      <c r="C49" s="33" t="s">
        <v>99</v>
      </c>
      <c r="D49" s="27">
        <v>1967</v>
      </c>
      <c r="E49" s="27">
        <v>230</v>
      </c>
      <c r="F49" s="27">
        <v>227</v>
      </c>
      <c r="G49" s="443">
        <v>251</v>
      </c>
      <c r="H49" s="440">
        <f t="shared" si="1"/>
        <v>481</v>
      </c>
    </row>
    <row r="50" spans="1:8" ht="18.75" customHeight="1">
      <c r="A50" s="315">
        <v>46</v>
      </c>
      <c r="B50" s="33" t="s">
        <v>127</v>
      </c>
      <c r="C50" s="33" t="s">
        <v>86</v>
      </c>
      <c r="D50" s="27">
        <v>1974</v>
      </c>
      <c r="E50" s="27">
        <v>219</v>
      </c>
      <c r="F50" s="27">
        <v>249</v>
      </c>
      <c r="G50" s="443">
        <v>230</v>
      </c>
      <c r="H50" s="440">
        <f t="shared" si="1"/>
        <v>479</v>
      </c>
    </row>
    <row r="51" spans="1:8" ht="18.75" customHeight="1">
      <c r="A51" s="315">
        <v>47</v>
      </c>
      <c r="B51" s="33" t="s">
        <v>228</v>
      </c>
      <c r="C51" s="33" t="s">
        <v>229</v>
      </c>
      <c r="D51" s="27">
        <v>1974</v>
      </c>
      <c r="E51" s="27">
        <v>0</v>
      </c>
      <c r="F51" s="27">
        <v>248</v>
      </c>
      <c r="G51" s="443">
        <v>231</v>
      </c>
      <c r="H51" s="440">
        <f t="shared" si="1"/>
        <v>479</v>
      </c>
    </row>
    <row r="52" spans="1:8" ht="18.75" customHeight="1">
      <c r="A52" s="315">
        <v>48</v>
      </c>
      <c r="B52" s="33" t="s">
        <v>107</v>
      </c>
      <c r="C52" s="37" t="s">
        <v>126</v>
      </c>
      <c r="D52" s="27">
        <v>1970</v>
      </c>
      <c r="E52" s="27">
        <v>216</v>
      </c>
      <c r="F52" s="27">
        <v>0</v>
      </c>
      <c r="G52" s="443">
        <v>261</v>
      </c>
      <c r="H52" s="440">
        <f t="shared" si="1"/>
        <v>477</v>
      </c>
    </row>
    <row r="53" spans="1:8" ht="18.75" customHeight="1">
      <c r="A53" s="315">
        <v>49</v>
      </c>
      <c r="B53" s="33" t="s">
        <v>127</v>
      </c>
      <c r="C53" s="33" t="s">
        <v>128</v>
      </c>
      <c r="D53" s="27">
        <v>1970</v>
      </c>
      <c r="E53" s="27">
        <v>241</v>
      </c>
      <c r="F53" s="27">
        <v>233</v>
      </c>
      <c r="G53" s="443">
        <v>219</v>
      </c>
      <c r="H53" s="440">
        <f t="shared" si="1"/>
        <v>474</v>
      </c>
    </row>
    <row r="54" spans="1:8" ht="18.75" customHeight="1">
      <c r="A54" s="315">
        <v>50</v>
      </c>
      <c r="B54" s="33" t="s">
        <v>6</v>
      </c>
      <c r="C54" s="33" t="s">
        <v>7</v>
      </c>
      <c r="D54" s="27">
        <v>1967</v>
      </c>
      <c r="E54" s="27">
        <v>0</v>
      </c>
      <c r="F54" s="27">
        <v>227</v>
      </c>
      <c r="G54" s="443">
        <v>245</v>
      </c>
      <c r="H54" s="440">
        <f t="shared" si="1"/>
        <v>472</v>
      </c>
    </row>
    <row r="55" spans="1:8" ht="18.75" customHeight="1">
      <c r="A55" s="315">
        <v>51</v>
      </c>
      <c r="B55" s="33" t="s">
        <v>203</v>
      </c>
      <c r="C55" s="33" t="s">
        <v>114</v>
      </c>
      <c r="D55" s="27">
        <v>1982</v>
      </c>
      <c r="E55" s="27">
        <v>249</v>
      </c>
      <c r="F55" s="27">
        <v>222</v>
      </c>
      <c r="G55" s="443">
        <v>0</v>
      </c>
      <c r="H55" s="440">
        <f t="shared" si="1"/>
        <v>471</v>
      </c>
    </row>
    <row r="56" spans="1:8" ht="18.75" customHeight="1">
      <c r="A56" s="315">
        <v>52</v>
      </c>
      <c r="B56" s="33" t="s">
        <v>196</v>
      </c>
      <c r="C56" s="29" t="s">
        <v>43</v>
      </c>
      <c r="D56" s="117">
        <v>1967</v>
      </c>
      <c r="E56" s="117">
        <v>236</v>
      </c>
      <c r="F56" s="117">
        <v>221</v>
      </c>
      <c r="G56" s="443">
        <v>234</v>
      </c>
      <c r="H56" s="440">
        <f t="shared" si="1"/>
        <v>470</v>
      </c>
    </row>
    <row r="57" spans="1:8" ht="18.75" customHeight="1">
      <c r="A57" s="315">
        <v>53</v>
      </c>
      <c r="B57" s="29" t="s">
        <v>8</v>
      </c>
      <c r="C57" s="29" t="s">
        <v>219</v>
      </c>
      <c r="D57" s="31">
        <v>1978</v>
      </c>
      <c r="E57" s="31">
        <v>0</v>
      </c>
      <c r="F57" s="31">
        <v>227</v>
      </c>
      <c r="G57" s="443">
        <v>241</v>
      </c>
      <c r="H57" s="440">
        <f t="shared" si="1"/>
        <v>468</v>
      </c>
    </row>
    <row r="58" spans="1:8" ht="18.75" customHeight="1">
      <c r="A58" s="315">
        <v>54</v>
      </c>
      <c r="B58" s="33" t="s">
        <v>196</v>
      </c>
      <c r="C58" s="29" t="s">
        <v>67</v>
      </c>
      <c r="D58" s="117">
        <v>1945</v>
      </c>
      <c r="E58" s="117">
        <v>246</v>
      </c>
      <c r="F58" s="117">
        <v>216</v>
      </c>
      <c r="G58" s="443">
        <v>0</v>
      </c>
      <c r="H58" s="440">
        <f t="shared" si="1"/>
        <v>462</v>
      </c>
    </row>
    <row r="59" spans="1:8" ht="18.75" customHeight="1">
      <c r="A59" s="315">
        <v>55</v>
      </c>
      <c r="B59" s="33" t="s">
        <v>3</v>
      </c>
      <c r="C59" s="33" t="s">
        <v>134</v>
      </c>
      <c r="D59" s="27">
        <v>1977</v>
      </c>
      <c r="E59" s="27">
        <v>229</v>
      </c>
      <c r="F59" s="27">
        <v>232</v>
      </c>
      <c r="G59" s="443">
        <v>221</v>
      </c>
      <c r="H59" s="440">
        <f t="shared" si="1"/>
        <v>461</v>
      </c>
    </row>
    <row r="60" spans="1:8" ht="18.75" customHeight="1">
      <c r="A60" s="315">
        <v>56</v>
      </c>
      <c r="B60" s="33" t="s">
        <v>224</v>
      </c>
      <c r="C60" s="33" t="s">
        <v>139</v>
      </c>
      <c r="D60" s="27">
        <v>1968</v>
      </c>
      <c r="E60" s="27">
        <v>236</v>
      </c>
      <c r="F60" s="27">
        <v>225</v>
      </c>
      <c r="G60" s="443">
        <v>0</v>
      </c>
      <c r="H60" s="440">
        <f t="shared" si="1"/>
        <v>461</v>
      </c>
    </row>
    <row r="61" spans="1:8" ht="18.75" customHeight="1">
      <c r="A61" s="315">
        <v>57</v>
      </c>
      <c r="B61" s="33" t="s">
        <v>228</v>
      </c>
      <c r="C61" s="33" t="s">
        <v>233</v>
      </c>
      <c r="D61" s="27">
        <v>1959</v>
      </c>
      <c r="E61" s="27">
        <v>0</v>
      </c>
      <c r="F61" s="27">
        <v>220</v>
      </c>
      <c r="G61" s="443">
        <v>237</v>
      </c>
      <c r="H61" s="440">
        <f t="shared" si="1"/>
        <v>457</v>
      </c>
    </row>
    <row r="62" spans="1:8" ht="18.75" customHeight="1">
      <c r="A62" s="315">
        <v>58</v>
      </c>
      <c r="B62" s="33" t="s">
        <v>228</v>
      </c>
      <c r="C62" s="33" t="s">
        <v>230</v>
      </c>
      <c r="D62" s="27">
        <v>1983</v>
      </c>
      <c r="E62" s="27">
        <v>0</v>
      </c>
      <c r="F62" s="27">
        <v>242</v>
      </c>
      <c r="G62" s="443">
        <v>209</v>
      </c>
      <c r="H62" s="440">
        <f t="shared" si="1"/>
        <v>451</v>
      </c>
    </row>
    <row r="63" spans="1:8" ht="18.75" customHeight="1">
      <c r="A63" s="315">
        <v>59</v>
      </c>
      <c r="B63" s="33" t="s">
        <v>107</v>
      </c>
      <c r="C63" s="33" t="s">
        <v>125</v>
      </c>
      <c r="D63" s="27">
        <v>1975</v>
      </c>
      <c r="E63" s="27">
        <v>230</v>
      </c>
      <c r="F63" s="27">
        <v>220</v>
      </c>
      <c r="G63" s="443">
        <v>0</v>
      </c>
      <c r="H63" s="440">
        <f t="shared" si="1"/>
        <v>450</v>
      </c>
    </row>
    <row r="64" spans="1:8" ht="18.75" customHeight="1">
      <c r="A64" s="315">
        <v>60</v>
      </c>
      <c r="B64" s="33" t="s">
        <v>20</v>
      </c>
      <c r="C64" s="33" t="s">
        <v>22</v>
      </c>
      <c r="D64" s="27">
        <v>1973</v>
      </c>
      <c r="E64" s="27">
        <v>234</v>
      </c>
      <c r="F64" s="27">
        <v>209</v>
      </c>
      <c r="G64" s="443">
        <v>0</v>
      </c>
      <c r="H64" s="440">
        <f t="shared" si="1"/>
        <v>443</v>
      </c>
    </row>
    <row r="65" spans="1:8" ht="18.75" customHeight="1">
      <c r="A65" s="315">
        <v>61</v>
      </c>
      <c r="B65" s="33" t="s">
        <v>127</v>
      </c>
      <c r="C65" s="33" t="s">
        <v>222</v>
      </c>
      <c r="D65" s="27">
        <v>1971</v>
      </c>
      <c r="E65" s="27">
        <v>0</v>
      </c>
      <c r="F65" s="27">
        <v>213</v>
      </c>
      <c r="G65" s="443">
        <v>224</v>
      </c>
      <c r="H65" s="440">
        <f t="shared" si="1"/>
        <v>437</v>
      </c>
    </row>
    <row r="66" spans="1:8" ht="18.75" customHeight="1">
      <c r="A66" s="315">
        <v>62</v>
      </c>
      <c r="B66" s="33" t="s">
        <v>228</v>
      </c>
      <c r="C66" s="33" t="s">
        <v>236</v>
      </c>
      <c r="D66" s="27">
        <v>1971</v>
      </c>
      <c r="E66" s="27">
        <v>0</v>
      </c>
      <c r="F66" s="27">
        <v>202</v>
      </c>
      <c r="G66" s="443">
        <v>229</v>
      </c>
      <c r="H66" s="440">
        <f t="shared" si="1"/>
        <v>431</v>
      </c>
    </row>
    <row r="67" spans="1:8" ht="18.75" customHeight="1">
      <c r="A67" s="315">
        <v>63</v>
      </c>
      <c r="B67" s="33" t="s">
        <v>224</v>
      </c>
      <c r="C67" s="33" t="s">
        <v>225</v>
      </c>
      <c r="D67" s="27">
        <v>1970</v>
      </c>
      <c r="E67" s="27">
        <v>204</v>
      </c>
      <c r="F67" s="27">
        <v>223</v>
      </c>
      <c r="G67" s="443">
        <v>0</v>
      </c>
      <c r="H67" s="440">
        <f t="shared" si="1"/>
        <v>427</v>
      </c>
    </row>
    <row r="68" spans="1:8" ht="18.75" customHeight="1">
      <c r="A68" s="315">
        <v>64</v>
      </c>
      <c r="B68" s="33" t="s">
        <v>228</v>
      </c>
      <c r="C68" s="33" t="s">
        <v>235</v>
      </c>
      <c r="D68" s="27">
        <v>1968</v>
      </c>
      <c r="E68" s="27">
        <v>0</v>
      </c>
      <c r="F68" s="27">
        <v>203</v>
      </c>
      <c r="G68" s="443">
        <v>218</v>
      </c>
      <c r="H68" s="440">
        <f t="shared" si="1"/>
        <v>421</v>
      </c>
    </row>
    <row r="69" spans="1:8" ht="18.75" customHeight="1">
      <c r="A69" s="315">
        <v>65</v>
      </c>
      <c r="B69" s="29" t="s">
        <v>13</v>
      </c>
      <c r="C69" s="24" t="s">
        <v>227</v>
      </c>
      <c r="D69" s="25">
        <v>1969</v>
      </c>
      <c r="E69" s="25">
        <v>0</v>
      </c>
      <c r="F69" s="25">
        <v>209</v>
      </c>
      <c r="G69" s="443">
        <v>202</v>
      </c>
      <c r="H69" s="440">
        <f aca="true" t="shared" si="2" ref="H69:H100">E69+F69+G69-MIN(E69,F69,G69)</f>
        <v>411</v>
      </c>
    </row>
    <row r="70" spans="1:8" ht="18.75" customHeight="1">
      <c r="A70" s="315">
        <v>66</v>
      </c>
      <c r="B70" s="33" t="s">
        <v>228</v>
      </c>
      <c r="C70" s="33" t="s">
        <v>234</v>
      </c>
      <c r="D70" s="27">
        <v>1976</v>
      </c>
      <c r="E70" s="27">
        <v>0</v>
      </c>
      <c r="F70" s="27">
        <v>218</v>
      </c>
      <c r="G70" s="443">
        <v>190</v>
      </c>
      <c r="H70" s="440">
        <f t="shared" si="2"/>
        <v>408</v>
      </c>
    </row>
    <row r="71" spans="1:8" ht="18.75" customHeight="1">
      <c r="A71" s="315">
        <v>67</v>
      </c>
      <c r="B71" s="33" t="s">
        <v>228</v>
      </c>
      <c r="C71" s="33" t="s">
        <v>237</v>
      </c>
      <c r="D71" s="27">
        <v>1982</v>
      </c>
      <c r="E71" s="27">
        <v>0</v>
      </c>
      <c r="F71" s="27">
        <v>191</v>
      </c>
      <c r="G71" s="443">
        <v>196</v>
      </c>
      <c r="H71" s="440">
        <f t="shared" si="2"/>
        <v>387</v>
      </c>
    </row>
    <row r="72" spans="1:8" ht="18.75" customHeight="1">
      <c r="A72" s="315">
        <v>68</v>
      </c>
      <c r="B72" s="33" t="s">
        <v>228</v>
      </c>
      <c r="C72" s="33" t="s">
        <v>238</v>
      </c>
      <c r="D72" s="27">
        <v>1968</v>
      </c>
      <c r="E72" s="27">
        <v>0</v>
      </c>
      <c r="F72" s="27">
        <v>170</v>
      </c>
      <c r="G72" s="443">
        <v>197</v>
      </c>
      <c r="H72" s="440">
        <f t="shared" si="2"/>
        <v>367</v>
      </c>
    </row>
    <row r="73" spans="1:8" ht="18.75" customHeight="1">
      <c r="A73" s="315">
        <v>69</v>
      </c>
      <c r="B73" s="37" t="s">
        <v>55</v>
      </c>
      <c r="C73" s="37" t="s">
        <v>28</v>
      </c>
      <c r="D73" s="27">
        <v>1977</v>
      </c>
      <c r="E73" s="27">
        <v>0</v>
      </c>
      <c r="F73" s="27">
        <v>0</v>
      </c>
      <c r="G73" s="443">
        <v>268</v>
      </c>
      <c r="H73" s="440">
        <f t="shared" si="2"/>
        <v>268</v>
      </c>
    </row>
    <row r="74" spans="1:8" ht="18.75" customHeight="1">
      <c r="A74" s="315">
        <v>70</v>
      </c>
      <c r="B74" s="37" t="s">
        <v>3</v>
      </c>
      <c r="C74" s="37" t="s">
        <v>318</v>
      </c>
      <c r="D74" s="27">
        <v>1975</v>
      </c>
      <c r="E74" s="27">
        <v>0</v>
      </c>
      <c r="F74" s="27">
        <v>0</v>
      </c>
      <c r="G74" s="443">
        <v>258</v>
      </c>
      <c r="H74" s="440">
        <f t="shared" si="2"/>
        <v>258</v>
      </c>
    </row>
    <row r="75" spans="1:8" ht="18.75" customHeight="1">
      <c r="A75" s="315">
        <v>71</v>
      </c>
      <c r="B75" s="37" t="s">
        <v>6</v>
      </c>
      <c r="C75" s="37" t="s">
        <v>325</v>
      </c>
      <c r="D75" s="27">
        <v>1946</v>
      </c>
      <c r="E75" s="27">
        <v>0</v>
      </c>
      <c r="F75" s="27">
        <v>0</v>
      </c>
      <c r="G75" s="443">
        <v>257</v>
      </c>
      <c r="H75" s="440">
        <f t="shared" si="2"/>
        <v>257</v>
      </c>
    </row>
    <row r="76" spans="1:8" ht="18.75" customHeight="1">
      <c r="A76" s="315"/>
      <c r="B76" s="33" t="s">
        <v>20</v>
      </c>
      <c r="C76" s="33" t="s">
        <v>97</v>
      </c>
      <c r="D76" s="27">
        <v>1956</v>
      </c>
      <c r="E76" s="27">
        <v>257</v>
      </c>
      <c r="F76" s="27">
        <v>0</v>
      </c>
      <c r="G76" s="443">
        <v>0</v>
      </c>
      <c r="H76" s="440">
        <f t="shared" si="2"/>
        <v>257</v>
      </c>
    </row>
    <row r="77" spans="1:8" ht="18.75" customHeight="1">
      <c r="A77" s="315">
        <v>73</v>
      </c>
      <c r="B77" s="33" t="s">
        <v>6</v>
      </c>
      <c r="C77" s="33" t="s">
        <v>216</v>
      </c>
      <c r="D77" s="27">
        <v>1971</v>
      </c>
      <c r="E77" s="27">
        <v>0</v>
      </c>
      <c r="F77" s="27">
        <v>255</v>
      </c>
      <c r="G77" s="443">
        <v>0</v>
      </c>
      <c r="H77" s="440">
        <f t="shared" si="2"/>
        <v>255</v>
      </c>
    </row>
    <row r="78" spans="1:8" ht="18.75" customHeight="1">
      <c r="A78" s="315">
        <v>74</v>
      </c>
      <c r="B78" s="33" t="s">
        <v>6</v>
      </c>
      <c r="C78" s="33" t="s">
        <v>215</v>
      </c>
      <c r="D78" s="27">
        <v>1967</v>
      </c>
      <c r="E78" s="27">
        <v>0</v>
      </c>
      <c r="F78" s="27">
        <v>251</v>
      </c>
      <c r="G78" s="443">
        <v>0</v>
      </c>
      <c r="H78" s="440">
        <f t="shared" si="2"/>
        <v>251</v>
      </c>
    </row>
    <row r="79" spans="1:8" ht="18.75" customHeight="1">
      <c r="A79" s="315">
        <v>75</v>
      </c>
      <c r="B79" s="460" t="s">
        <v>8</v>
      </c>
      <c r="C79" s="460" t="s">
        <v>319</v>
      </c>
      <c r="D79" s="31">
        <v>1975</v>
      </c>
      <c r="E79" s="31">
        <v>0</v>
      </c>
      <c r="F79" s="31">
        <v>0</v>
      </c>
      <c r="G79" s="443">
        <v>248</v>
      </c>
      <c r="H79" s="440">
        <f t="shared" si="2"/>
        <v>248</v>
      </c>
    </row>
    <row r="80" spans="1:8" ht="18.75" customHeight="1">
      <c r="A80" s="315"/>
      <c r="B80" s="33" t="s">
        <v>117</v>
      </c>
      <c r="C80" s="33" t="s">
        <v>48</v>
      </c>
      <c r="D80" s="27">
        <v>1973</v>
      </c>
      <c r="E80" s="27">
        <v>248</v>
      </c>
      <c r="F80" s="27">
        <v>0</v>
      </c>
      <c r="G80" s="443">
        <v>0</v>
      </c>
      <c r="H80" s="440">
        <f t="shared" si="2"/>
        <v>248</v>
      </c>
    </row>
    <row r="81" spans="1:8" ht="18.75" customHeight="1">
      <c r="A81" s="315">
        <v>77</v>
      </c>
      <c r="B81" s="37" t="s">
        <v>55</v>
      </c>
      <c r="C81" s="37" t="s">
        <v>321</v>
      </c>
      <c r="D81" s="27">
        <v>1979</v>
      </c>
      <c r="E81" s="27">
        <v>0</v>
      </c>
      <c r="F81" s="27">
        <v>0</v>
      </c>
      <c r="G81" s="443">
        <v>242</v>
      </c>
      <c r="H81" s="440">
        <f t="shared" si="2"/>
        <v>242</v>
      </c>
    </row>
    <row r="82" spans="1:8" ht="18.75" customHeight="1">
      <c r="A82" s="315"/>
      <c r="B82" s="37" t="s">
        <v>6</v>
      </c>
      <c r="C82" s="37" t="s">
        <v>317</v>
      </c>
      <c r="D82" s="27">
        <v>1960</v>
      </c>
      <c r="E82" s="27">
        <v>0</v>
      </c>
      <c r="F82" s="27">
        <v>0</v>
      </c>
      <c r="G82" s="443">
        <v>242</v>
      </c>
      <c r="H82" s="440">
        <f t="shared" si="2"/>
        <v>242</v>
      </c>
    </row>
    <row r="83" spans="1:8" ht="18.75" customHeight="1">
      <c r="A83" s="315">
        <v>79</v>
      </c>
      <c r="B83" s="37" t="s">
        <v>107</v>
      </c>
      <c r="C83" s="37" t="s">
        <v>109</v>
      </c>
      <c r="D83" s="27">
        <v>1981</v>
      </c>
      <c r="E83" s="27">
        <v>0</v>
      </c>
      <c r="F83" s="27">
        <v>0</v>
      </c>
      <c r="G83" s="443">
        <v>241</v>
      </c>
      <c r="H83" s="440">
        <f t="shared" si="2"/>
        <v>241</v>
      </c>
    </row>
    <row r="84" spans="1:8" ht="18.75" customHeight="1">
      <c r="A84" s="315">
        <v>80</v>
      </c>
      <c r="B84" s="37" t="s">
        <v>196</v>
      </c>
      <c r="C84" s="460" t="s">
        <v>41</v>
      </c>
      <c r="D84" s="117">
        <v>1967</v>
      </c>
      <c r="E84" s="117">
        <v>0</v>
      </c>
      <c r="F84" s="117">
        <v>0</v>
      </c>
      <c r="G84" s="443">
        <v>239</v>
      </c>
      <c r="H84" s="440">
        <f t="shared" si="2"/>
        <v>239</v>
      </c>
    </row>
    <row r="85" spans="1:8" ht="18.75" customHeight="1">
      <c r="A85" s="315">
        <v>81</v>
      </c>
      <c r="B85" s="33" t="s">
        <v>203</v>
      </c>
      <c r="C85" s="37" t="s">
        <v>113</v>
      </c>
      <c r="D85" s="27">
        <v>1973</v>
      </c>
      <c r="E85" s="27">
        <v>238</v>
      </c>
      <c r="F85" s="27">
        <v>0</v>
      </c>
      <c r="G85" s="443">
        <v>0</v>
      </c>
      <c r="H85" s="440">
        <f t="shared" si="2"/>
        <v>238</v>
      </c>
    </row>
    <row r="86" spans="1:8" ht="18.75" customHeight="1">
      <c r="A86" s="315"/>
      <c r="B86" s="33" t="s">
        <v>209</v>
      </c>
      <c r="C86" s="33" t="s">
        <v>94</v>
      </c>
      <c r="D86" s="27">
        <v>1973</v>
      </c>
      <c r="E86" s="27">
        <v>0</v>
      </c>
      <c r="F86" s="27">
        <v>238</v>
      </c>
      <c r="G86" s="443">
        <v>0</v>
      </c>
      <c r="H86" s="440">
        <f t="shared" si="2"/>
        <v>238</v>
      </c>
    </row>
    <row r="87" spans="1:8" ht="18.75" customHeight="1">
      <c r="A87" s="315">
        <v>83</v>
      </c>
      <c r="B87" s="29" t="s">
        <v>13</v>
      </c>
      <c r="C87" s="29" t="s">
        <v>23</v>
      </c>
      <c r="D87" s="117">
        <v>1970</v>
      </c>
      <c r="E87" s="117">
        <v>237</v>
      </c>
      <c r="F87" s="117">
        <v>0</v>
      </c>
      <c r="G87" s="443">
        <v>0</v>
      </c>
      <c r="H87" s="440">
        <f t="shared" si="2"/>
        <v>237</v>
      </c>
    </row>
    <row r="88" spans="1:8" ht="18.75" customHeight="1">
      <c r="A88" s="315">
        <v>84</v>
      </c>
      <c r="B88" s="33" t="s">
        <v>117</v>
      </c>
      <c r="C88" s="33" t="s">
        <v>47</v>
      </c>
      <c r="D88" s="27">
        <v>1964</v>
      </c>
      <c r="E88" s="27">
        <v>0</v>
      </c>
      <c r="F88" s="27">
        <v>234</v>
      </c>
      <c r="G88" s="443">
        <v>0</v>
      </c>
      <c r="H88" s="440">
        <f t="shared" si="2"/>
        <v>234</v>
      </c>
    </row>
    <row r="89" spans="1:8" ht="18.75" customHeight="1">
      <c r="A89" s="315">
        <v>85</v>
      </c>
      <c r="B89" s="33" t="s">
        <v>3</v>
      </c>
      <c r="C89" s="33" t="s">
        <v>214</v>
      </c>
      <c r="D89" s="27">
        <v>1980</v>
      </c>
      <c r="E89" s="27">
        <v>0</v>
      </c>
      <c r="F89" s="27">
        <v>233</v>
      </c>
      <c r="G89" s="443">
        <v>0</v>
      </c>
      <c r="H89" s="440">
        <f t="shared" si="2"/>
        <v>233</v>
      </c>
    </row>
    <row r="90" spans="1:8" ht="18.75" customHeight="1">
      <c r="A90" s="315">
        <v>86</v>
      </c>
      <c r="B90" s="33" t="s">
        <v>203</v>
      </c>
      <c r="C90" s="37" t="s">
        <v>323</v>
      </c>
      <c r="D90" s="27">
        <v>1980</v>
      </c>
      <c r="E90" s="27">
        <v>0</v>
      </c>
      <c r="F90" s="27">
        <v>0</v>
      </c>
      <c r="G90" s="443">
        <v>226</v>
      </c>
      <c r="H90" s="440">
        <f t="shared" si="2"/>
        <v>226</v>
      </c>
    </row>
    <row r="91" spans="1:8" ht="18.75" customHeight="1">
      <c r="A91" s="315"/>
      <c r="B91" s="33" t="s">
        <v>117</v>
      </c>
      <c r="C91" s="33" t="s">
        <v>53</v>
      </c>
      <c r="D91" s="27">
        <v>1969</v>
      </c>
      <c r="E91" s="27">
        <v>226</v>
      </c>
      <c r="F91" s="27">
        <v>0</v>
      </c>
      <c r="G91" s="443">
        <v>0</v>
      </c>
      <c r="H91" s="440">
        <f t="shared" si="2"/>
        <v>226</v>
      </c>
    </row>
    <row r="92" spans="1:8" ht="18.75" customHeight="1">
      <c r="A92" s="315">
        <v>88</v>
      </c>
      <c r="B92" s="37" t="s">
        <v>197</v>
      </c>
      <c r="C92" s="37" t="s">
        <v>322</v>
      </c>
      <c r="D92" s="27">
        <v>1982</v>
      </c>
      <c r="E92" s="27">
        <v>0</v>
      </c>
      <c r="F92" s="27">
        <v>0</v>
      </c>
      <c r="G92" s="443">
        <v>225</v>
      </c>
      <c r="H92" s="440">
        <f t="shared" si="2"/>
        <v>225</v>
      </c>
    </row>
    <row r="93" spans="1:8" ht="18.75" customHeight="1">
      <c r="A93" s="315">
        <v>89</v>
      </c>
      <c r="B93" s="33" t="s">
        <v>209</v>
      </c>
      <c r="C93" s="33" t="s">
        <v>210</v>
      </c>
      <c r="D93" s="27">
        <v>1970</v>
      </c>
      <c r="E93" s="27">
        <v>0</v>
      </c>
      <c r="F93" s="27">
        <v>224</v>
      </c>
      <c r="G93" s="443">
        <v>0</v>
      </c>
      <c r="H93" s="440">
        <f t="shared" si="2"/>
        <v>224</v>
      </c>
    </row>
    <row r="94" spans="1:8" ht="18.75" customHeight="1">
      <c r="A94" s="315">
        <v>90</v>
      </c>
      <c r="B94" s="29" t="s">
        <v>8</v>
      </c>
      <c r="C94" s="460" t="s">
        <v>88</v>
      </c>
      <c r="D94" s="31">
        <v>1967</v>
      </c>
      <c r="E94" s="31">
        <v>223</v>
      </c>
      <c r="F94" s="31">
        <v>0</v>
      </c>
      <c r="G94" s="443">
        <v>0</v>
      </c>
      <c r="H94" s="440">
        <f t="shared" si="2"/>
        <v>223</v>
      </c>
    </row>
    <row r="95" spans="1:8" ht="18.75" customHeight="1">
      <c r="A95" s="315">
        <v>91</v>
      </c>
      <c r="B95" s="29" t="s">
        <v>143</v>
      </c>
      <c r="C95" s="460" t="s">
        <v>123</v>
      </c>
      <c r="D95" s="31">
        <v>1982</v>
      </c>
      <c r="E95" s="31">
        <v>221</v>
      </c>
      <c r="F95" s="31">
        <v>0</v>
      </c>
      <c r="G95" s="443">
        <v>0</v>
      </c>
      <c r="H95" s="440">
        <f t="shared" si="2"/>
        <v>221</v>
      </c>
    </row>
    <row r="96" spans="1:8" ht="18.75" customHeight="1">
      <c r="A96" s="315">
        <v>92</v>
      </c>
      <c r="B96" s="29" t="s">
        <v>143</v>
      </c>
      <c r="C96" s="460" t="s">
        <v>101</v>
      </c>
      <c r="D96" s="31">
        <v>1983</v>
      </c>
      <c r="E96" s="31">
        <v>214</v>
      </c>
      <c r="F96" s="31">
        <v>0</v>
      </c>
      <c r="G96" s="443">
        <v>0</v>
      </c>
      <c r="H96" s="440">
        <f t="shared" si="2"/>
        <v>214</v>
      </c>
    </row>
    <row r="97" spans="1:8" ht="18.75" customHeight="1">
      <c r="A97" s="315">
        <v>93</v>
      </c>
      <c r="B97" s="33" t="s">
        <v>203</v>
      </c>
      <c r="C97" s="37" t="s">
        <v>324</v>
      </c>
      <c r="D97" s="27">
        <v>1969</v>
      </c>
      <c r="E97" s="27">
        <v>0</v>
      </c>
      <c r="F97" s="27">
        <v>0</v>
      </c>
      <c r="G97" s="443">
        <v>213</v>
      </c>
      <c r="H97" s="440">
        <f t="shared" si="2"/>
        <v>213</v>
      </c>
    </row>
    <row r="98" spans="1:8" ht="18.75" customHeight="1">
      <c r="A98" s="315">
        <v>94</v>
      </c>
      <c r="B98" s="33" t="s">
        <v>228</v>
      </c>
      <c r="C98" s="33" t="s">
        <v>326</v>
      </c>
      <c r="D98" s="27">
        <v>1983</v>
      </c>
      <c r="E98" s="27">
        <v>0</v>
      </c>
      <c r="F98" s="27">
        <v>0</v>
      </c>
      <c r="G98" s="443">
        <v>210</v>
      </c>
      <c r="H98" s="440">
        <f t="shared" si="2"/>
        <v>210</v>
      </c>
    </row>
    <row r="99" spans="1:8" ht="18.75" customHeight="1">
      <c r="A99" s="315">
        <v>95</v>
      </c>
      <c r="B99" s="33" t="s">
        <v>147</v>
      </c>
      <c r="C99" s="33" t="s">
        <v>240</v>
      </c>
      <c r="D99" s="27">
        <v>1957</v>
      </c>
      <c r="E99" s="27">
        <v>0</v>
      </c>
      <c r="F99" s="27">
        <v>207</v>
      </c>
      <c r="G99" s="443">
        <v>0</v>
      </c>
      <c r="H99" s="440">
        <f t="shared" si="2"/>
        <v>207</v>
      </c>
    </row>
    <row r="100" spans="1:8" ht="18.75" customHeight="1">
      <c r="A100" s="315">
        <v>96</v>
      </c>
      <c r="B100" s="37" t="s">
        <v>55</v>
      </c>
      <c r="C100" s="37" t="s">
        <v>320</v>
      </c>
      <c r="D100" s="27">
        <v>1979</v>
      </c>
      <c r="E100" s="27">
        <v>0</v>
      </c>
      <c r="F100" s="27">
        <v>0</v>
      </c>
      <c r="G100" s="443">
        <v>177</v>
      </c>
      <c r="H100" s="440">
        <f t="shared" si="2"/>
        <v>177</v>
      </c>
    </row>
    <row r="101" spans="1:8" ht="18.75" customHeight="1">
      <c r="A101" s="315">
        <v>97</v>
      </c>
      <c r="B101" s="33" t="s">
        <v>203</v>
      </c>
      <c r="C101" s="33" t="s">
        <v>204</v>
      </c>
      <c r="D101" s="27">
        <v>1976</v>
      </c>
      <c r="E101" s="27">
        <v>0</v>
      </c>
      <c r="F101" s="27">
        <v>168</v>
      </c>
      <c r="G101" s="443">
        <v>0</v>
      </c>
      <c r="H101" s="440">
        <f>E101+F101+G101-MIN(E101,F101,G101)</f>
        <v>168</v>
      </c>
    </row>
    <row r="102" spans="1:8" ht="18.75" customHeight="1">
      <c r="A102" s="315">
        <v>98</v>
      </c>
      <c r="B102" s="33" t="s">
        <v>228</v>
      </c>
      <c r="C102" s="33" t="s">
        <v>239</v>
      </c>
      <c r="D102" s="27">
        <v>1966</v>
      </c>
      <c r="E102" s="27">
        <v>0</v>
      </c>
      <c r="F102" s="27">
        <v>162</v>
      </c>
      <c r="G102" s="443">
        <v>0</v>
      </c>
      <c r="H102" s="440">
        <f>E102+F102+G102-MIN(E102,F102,G102)</f>
        <v>162</v>
      </c>
    </row>
    <row r="103" spans="1:8" ht="18.75" customHeight="1">
      <c r="A103" s="315">
        <v>99</v>
      </c>
      <c r="B103" s="29" t="s">
        <v>143</v>
      </c>
      <c r="C103" s="460" t="s">
        <v>124</v>
      </c>
      <c r="D103" s="31">
        <v>1983</v>
      </c>
      <c r="E103" s="31">
        <v>154</v>
      </c>
      <c r="F103" s="31">
        <v>0</v>
      </c>
      <c r="G103" s="443">
        <v>0</v>
      </c>
      <c r="H103" s="440">
        <f>E103+F103+G103-MIN(E103,F103,G103)</f>
        <v>154</v>
      </c>
    </row>
    <row r="104" spans="1:8" ht="18.75" customHeight="1">
      <c r="A104" s="315">
        <v>100</v>
      </c>
      <c r="B104" s="33" t="s">
        <v>224</v>
      </c>
      <c r="C104" s="33" t="s">
        <v>140</v>
      </c>
      <c r="D104" s="27">
        <v>1972</v>
      </c>
      <c r="E104" s="27">
        <v>121</v>
      </c>
      <c r="F104" s="27">
        <v>0</v>
      </c>
      <c r="G104" s="443">
        <v>0</v>
      </c>
      <c r="H104" s="440">
        <f>E104+F104+G104-MIN(E104,F104,G104)</f>
        <v>121</v>
      </c>
    </row>
    <row r="106" spans="1:9" s="5" customFormat="1" ht="20.25" customHeight="1">
      <c r="A106" s="11"/>
      <c r="B106" s="38" t="s">
        <v>212</v>
      </c>
      <c r="C106" s="45"/>
      <c r="D106" s="44"/>
      <c r="E106" s="11"/>
      <c r="F106" s="11"/>
      <c r="G106" s="11"/>
      <c r="H106" s="71"/>
      <c r="I106" s="71"/>
    </row>
    <row r="107" spans="1:9" s="5" customFormat="1" ht="13.5" customHeight="1">
      <c r="A107" s="40">
        <v>1</v>
      </c>
      <c r="B107" s="32" t="s">
        <v>55</v>
      </c>
      <c r="C107" s="45"/>
      <c r="D107" s="44"/>
      <c r="E107" s="11"/>
      <c r="F107" s="105">
        <v>1051</v>
      </c>
      <c r="G107" s="11">
        <v>1075</v>
      </c>
      <c r="H107" s="23">
        <f aca="true" t="shared" si="3" ref="H107:H122">MAX(E107:G107)</f>
        <v>1075</v>
      </c>
      <c r="I107" s="71"/>
    </row>
    <row r="108" spans="1:9" s="5" customFormat="1" ht="13.5" customHeight="1">
      <c r="A108" s="40">
        <v>2</v>
      </c>
      <c r="B108" s="67" t="s">
        <v>163</v>
      </c>
      <c r="C108" s="45"/>
      <c r="D108" s="44"/>
      <c r="E108" s="11">
        <v>511</v>
      </c>
      <c r="F108" s="105">
        <v>1027</v>
      </c>
      <c r="G108" s="11">
        <v>1050</v>
      </c>
      <c r="H108" s="23">
        <f t="shared" si="3"/>
        <v>1050</v>
      </c>
      <c r="I108" s="71"/>
    </row>
    <row r="109" spans="1:9" s="5" customFormat="1" ht="13.5" customHeight="1">
      <c r="A109" s="40">
        <v>3</v>
      </c>
      <c r="B109" s="67" t="s">
        <v>197</v>
      </c>
      <c r="C109" s="45"/>
      <c r="D109" s="44"/>
      <c r="E109" s="11">
        <v>999</v>
      </c>
      <c r="F109" s="105">
        <v>1022</v>
      </c>
      <c r="G109" s="11">
        <v>1041</v>
      </c>
      <c r="H109" s="23">
        <f t="shared" si="3"/>
        <v>1041</v>
      </c>
      <c r="I109" s="71"/>
    </row>
    <row r="110" spans="1:9" s="5" customFormat="1" ht="13.5" customHeight="1">
      <c r="A110" s="40">
        <v>4</v>
      </c>
      <c r="B110" s="33" t="s">
        <v>118</v>
      </c>
      <c r="C110" s="45"/>
      <c r="D110" s="44"/>
      <c r="E110" s="11">
        <v>1020</v>
      </c>
      <c r="F110" s="105">
        <v>976</v>
      </c>
      <c r="G110" s="11">
        <v>1034</v>
      </c>
      <c r="H110" s="23">
        <f t="shared" si="3"/>
        <v>1034</v>
      </c>
      <c r="I110" s="71"/>
    </row>
    <row r="111" spans="1:9" s="5" customFormat="1" ht="13.5" customHeight="1">
      <c r="A111" s="40">
        <v>5</v>
      </c>
      <c r="B111" s="83" t="s">
        <v>8</v>
      </c>
      <c r="C111" s="45"/>
      <c r="D111" s="44"/>
      <c r="E111" s="11">
        <v>982</v>
      </c>
      <c r="F111" s="105">
        <v>1020</v>
      </c>
      <c r="G111" s="11">
        <v>1026</v>
      </c>
      <c r="H111" s="23">
        <f t="shared" si="3"/>
        <v>1026</v>
      </c>
      <c r="I111" s="71"/>
    </row>
    <row r="112" spans="1:9" s="5" customFormat="1" ht="13.5" customHeight="1">
      <c r="A112" s="40">
        <v>6</v>
      </c>
      <c r="B112" s="29" t="s">
        <v>226</v>
      </c>
      <c r="C112" s="45"/>
      <c r="D112" s="44"/>
      <c r="E112" s="11"/>
      <c r="F112" s="105">
        <v>992</v>
      </c>
      <c r="G112" s="11">
        <v>1021</v>
      </c>
      <c r="H112" s="23">
        <f t="shared" si="3"/>
        <v>1021</v>
      </c>
      <c r="I112" s="71"/>
    </row>
    <row r="113" spans="1:9" s="5" customFormat="1" ht="13.5" customHeight="1">
      <c r="A113" s="40">
        <v>7</v>
      </c>
      <c r="B113" s="67" t="s">
        <v>164</v>
      </c>
      <c r="C113" s="45"/>
      <c r="D113" s="44"/>
      <c r="E113" s="11">
        <v>1001</v>
      </c>
      <c r="F113" s="105">
        <v>894</v>
      </c>
      <c r="G113" s="11">
        <v>964</v>
      </c>
      <c r="H113" s="23">
        <f t="shared" si="3"/>
        <v>1001</v>
      </c>
      <c r="I113" s="71"/>
    </row>
    <row r="114" spans="1:9" s="5" customFormat="1" ht="13.5" customHeight="1">
      <c r="A114" s="40">
        <v>8</v>
      </c>
      <c r="B114" s="87" t="s">
        <v>196</v>
      </c>
      <c r="C114" s="45"/>
      <c r="D114" s="44"/>
      <c r="E114" s="11">
        <v>999</v>
      </c>
      <c r="F114" s="105">
        <v>957</v>
      </c>
      <c r="G114" s="11">
        <v>997</v>
      </c>
      <c r="H114" s="23">
        <f t="shared" si="3"/>
        <v>999</v>
      </c>
      <c r="I114" s="71"/>
    </row>
    <row r="115" spans="1:9" s="5" customFormat="1" ht="13.5" customHeight="1">
      <c r="A115" s="40"/>
      <c r="B115" s="67" t="s">
        <v>127</v>
      </c>
      <c r="C115" s="45"/>
      <c r="D115" s="44"/>
      <c r="E115" s="11">
        <v>999</v>
      </c>
      <c r="F115" s="105">
        <v>981</v>
      </c>
      <c r="G115" s="11">
        <v>942</v>
      </c>
      <c r="H115" s="23">
        <f t="shared" si="3"/>
        <v>999</v>
      </c>
      <c r="I115" s="71"/>
    </row>
    <row r="116" spans="1:9" s="5" customFormat="1" ht="13.5" customHeight="1">
      <c r="A116" s="40">
        <v>10</v>
      </c>
      <c r="B116" s="67" t="s">
        <v>107</v>
      </c>
      <c r="C116" s="45"/>
      <c r="D116" s="44"/>
      <c r="E116" s="11">
        <v>957</v>
      </c>
      <c r="F116" s="105">
        <v>948</v>
      </c>
      <c r="G116" s="11">
        <v>997</v>
      </c>
      <c r="H116" s="23">
        <f t="shared" si="3"/>
        <v>997</v>
      </c>
      <c r="I116" s="71"/>
    </row>
    <row r="117" spans="1:9" s="5" customFormat="1" ht="13.5" customHeight="1">
      <c r="A117" s="40">
        <v>11</v>
      </c>
      <c r="B117" s="67" t="s">
        <v>131</v>
      </c>
      <c r="C117" s="45"/>
      <c r="D117" s="44"/>
      <c r="E117" s="11">
        <v>728</v>
      </c>
      <c r="F117" s="105">
        <v>975</v>
      </c>
      <c r="G117" s="11">
        <v>962</v>
      </c>
      <c r="H117" s="23">
        <f t="shared" si="3"/>
        <v>975</v>
      </c>
      <c r="I117" s="71"/>
    </row>
    <row r="118" spans="1:9" s="5" customFormat="1" ht="13.5" customHeight="1">
      <c r="A118" s="40">
        <v>12</v>
      </c>
      <c r="B118" s="67" t="s">
        <v>228</v>
      </c>
      <c r="C118" s="45"/>
      <c r="D118" s="44"/>
      <c r="E118" s="11"/>
      <c r="F118" s="105">
        <v>968</v>
      </c>
      <c r="G118" s="11">
        <v>957</v>
      </c>
      <c r="H118" s="23">
        <f t="shared" si="3"/>
        <v>968</v>
      </c>
      <c r="I118" s="71"/>
    </row>
    <row r="119" spans="1:9" s="5" customFormat="1" ht="13.5" customHeight="1">
      <c r="A119" s="40">
        <v>13</v>
      </c>
      <c r="B119" s="67" t="s">
        <v>138</v>
      </c>
      <c r="C119" s="45"/>
      <c r="D119" s="44"/>
      <c r="E119" s="11">
        <v>823</v>
      </c>
      <c r="F119" s="105">
        <v>690</v>
      </c>
      <c r="G119" s="11"/>
      <c r="H119" s="23">
        <f t="shared" si="3"/>
        <v>823</v>
      </c>
      <c r="I119" s="71"/>
    </row>
    <row r="120" spans="1:9" s="5" customFormat="1" ht="13.5" customHeight="1">
      <c r="A120" s="40">
        <v>14</v>
      </c>
      <c r="B120" s="67" t="s">
        <v>20</v>
      </c>
      <c r="C120" s="45"/>
      <c r="D120" s="44"/>
      <c r="E120" s="11">
        <v>730</v>
      </c>
      <c r="F120" s="105">
        <v>469</v>
      </c>
      <c r="G120" s="11"/>
      <c r="H120" s="23">
        <f t="shared" si="3"/>
        <v>730</v>
      </c>
      <c r="I120" s="71"/>
    </row>
    <row r="121" spans="1:9" s="5" customFormat="1" ht="13.5" customHeight="1">
      <c r="A121" s="40">
        <v>15</v>
      </c>
      <c r="B121" s="67" t="s">
        <v>143</v>
      </c>
      <c r="C121" s="68"/>
      <c r="D121" s="67"/>
      <c r="E121" s="76">
        <v>589</v>
      </c>
      <c r="F121" s="69"/>
      <c r="G121" s="62"/>
      <c r="H121" s="23">
        <f t="shared" si="3"/>
        <v>589</v>
      </c>
      <c r="I121" s="71"/>
    </row>
    <row r="122" spans="1:8" s="5" customFormat="1" ht="13.5" customHeight="1">
      <c r="A122" s="40">
        <v>16</v>
      </c>
      <c r="B122" s="67" t="s">
        <v>209</v>
      </c>
      <c r="C122" s="45"/>
      <c r="D122" s="44"/>
      <c r="E122" s="11"/>
      <c r="F122" s="105">
        <v>462</v>
      </c>
      <c r="G122" s="11"/>
      <c r="H122" s="23">
        <f t="shared" si="3"/>
        <v>462</v>
      </c>
    </row>
    <row r="123" spans="1:8" s="5" customFormat="1" ht="12.75">
      <c r="A123" s="6"/>
      <c r="B123" s="7"/>
      <c r="C123" s="8"/>
      <c r="D123" s="7"/>
      <c r="E123" s="50"/>
      <c r="F123" s="6"/>
      <c r="G123" s="6"/>
      <c r="H123" s="51"/>
    </row>
    <row r="124" spans="1:8" s="5" customFormat="1" ht="33" customHeight="1">
      <c r="A124" s="6"/>
      <c r="B124" s="39" t="s">
        <v>70</v>
      </c>
      <c r="C124" s="7"/>
      <c r="D124" s="7" t="s">
        <v>71</v>
      </c>
      <c r="E124" s="97"/>
      <c r="H124" s="51"/>
    </row>
    <row r="125" spans="1:8" s="5" customFormat="1" ht="12.75">
      <c r="A125" s="6"/>
      <c r="B125" s="7"/>
      <c r="C125" s="7"/>
      <c r="D125" s="7"/>
      <c r="E125" s="50"/>
      <c r="F125" s="6"/>
      <c r="G125" s="6"/>
      <c r="H125" s="51"/>
    </row>
    <row r="126" spans="1:8" s="5" customFormat="1" ht="27" customHeight="1">
      <c r="A126" s="6"/>
      <c r="B126" s="39" t="s">
        <v>72</v>
      </c>
      <c r="C126" s="7"/>
      <c r="D126" s="7" t="s">
        <v>73</v>
      </c>
      <c r="E126" s="50"/>
      <c r="F126" s="6"/>
      <c r="G126" s="6"/>
      <c r="H126" s="51"/>
    </row>
  </sheetData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1"/>
  <sheetViews>
    <sheetView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27.421875" style="0" customWidth="1"/>
    <col min="3" max="4" width="8.140625" style="0" customWidth="1"/>
    <col min="5" max="5" width="9.421875" style="0" customWidth="1"/>
    <col min="6" max="6" width="9.7109375" style="0" customWidth="1"/>
    <col min="7" max="7" width="9.421875" style="0" customWidth="1"/>
    <col min="8" max="8" width="10.421875" style="0" customWidth="1"/>
    <col min="9" max="9" width="10.7109375" style="0" customWidth="1"/>
    <col min="10" max="10" width="10.00390625" style="0" customWidth="1"/>
    <col min="11" max="11" width="9.421875" style="0" customWidth="1"/>
    <col min="12" max="12" width="7.7109375" style="0" customWidth="1"/>
  </cols>
  <sheetData>
    <row r="1" spans="2:8" ht="18">
      <c r="B1" s="142" t="s">
        <v>257</v>
      </c>
      <c r="H1" s="142" t="s">
        <v>258</v>
      </c>
    </row>
    <row r="2" spans="1:12" ht="27.75" customHeight="1">
      <c r="A2" s="144" t="s">
        <v>277</v>
      </c>
      <c r="C2" s="142" t="s">
        <v>260</v>
      </c>
      <c r="D2" s="142"/>
      <c r="H2" s="146" t="s">
        <v>64</v>
      </c>
      <c r="I2" s="146" t="s">
        <v>65</v>
      </c>
      <c r="J2" s="146">
        <v>1</v>
      </c>
      <c r="K2" s="146">
        <v>2</v>
      </c>
      <c r="L2" s="146">
        <v>3</v>
      </c>
    </row>
    <row r="3" spans="8:12" ht="12.75">
      <c r="H3" s="147">
        <v>272</v>
      </c>
      <c r="I3" s="147">
        <v>265</v>
      </c>
      <c r="J3" s="147">
        <v>255</v>
      </c>
      <c r="K3" s="147">
        <v>240</v>
      </c>
      <c r="L3" s="147">
        <v>225</v>
      </c>
    </row>
    <row r="4" spans="1:13" ht="25.5">
      <c r="A4" s="149" t="s">
        <v>261</v>
      </c>
      <c r="B4" s="149" t="s">
        <v>262</v>
      </c>
      <c r="C4" s="150" t="s">
        <v>263</v>
      </c>
      <c r="D4" s="151" t="s">
        <v>264</v>
      </c>
      <c r="E4" s="150" t="s">
        <v>279</v>
      </c>
      <c r="F4" s="150" t="s">
        <v>280</v>
      </c>
      <c r="G4" s="150" t="s">
        <v>281</v>
      </c>
      <c r="H4" s="150" t="s">
        <v>61</v>
      </c>
      <c r="I4" s="150" t="s">
        <v>268</v>
      </c>
      <c r="J4" s="150" t="s">
        <v>62</v>
      </c>
      <c r="K4" s="152" t="s">
        <v>269</v>
      </c>
      <c r="L4" s="152" t="s">
        <v>270</v>
      </c>
      <c r="M4" s="152" t="s">
        <v>264</v>
      </c>
    </row>
    <row r="5" spans="1:13" ht="27" customHeight="1">
      <c r="A5" s="154" t="s">
        <v>3</v>
      </c>
      <c r="B5" s="155" t="s">
        <v>5</v>
      </c>
      <c r="C5" s="156">
        <v>1959</v>
      </c>
      <c r="D5" s="271">
        <v>282</v>
      </c>
      <c r="E5" s="167">
        <v>92</v>
      </c>
      <c r="F5" s="167">
        <v>95</v>
      </c>
      <c r="G5" s="167">
        <v>93</v>
      </c>
      <c r="H5" s="272">
        <f aca="true" t="shared" si="0" ref="H5:H68">SUM(E5:G5)</f>
        <v>280</v>
      </c>
      <c r="I5" s="150" t="s">
        <v>64</v>
      </c>
      <c r="J5" s="179">
        <v>1</v>
      </c>
      <c r="K5" s="226"/>
      <c r="L5" s="161"/>
      <c r="M5" s="202"/>
    </row>
    <row r="6" spans="1:13" ht="27" customHeight="1">
      <c r="A6" s="163" t="s">
        <v>3</v>
      </c>
      <c r="B6" s="155" t="s">
        <v>4</v>
      </c>
      <c r="C6" s="156">
        <v>1947</v>
      </c>
      <c r="D6" s="271"/>
      <c r="E6" s="167">
        <v>90</v>
      </c>
      <c r="F6" s="167">
        <v>94</v>
      </c>
      <c r="G6" s="167">
        <v>90</v>
      </c>
      <c r="H6" s="272">
        <f t="shared" si="0"/>
        <v>274</v>
      </c>
      <c r="I6" s="150" t="s">
        <v>64</v>
      </c>
      <c r="J6" s="179">
        <v>3</v>
      </c>
      <c r="K6" s="228"/>
      <c r="L6" s="165"/>
      <c r="M6" s="206"/>
    </row>
    <row r="7" spans="1:13" ht="27" customHeight="1">
      <c r="A7" s="163" t="s">
        <v>3</v>
      </c>
      <c r="B7" s="155" t="s">
        <v>213</v>
      </c>
      <c r="C7" s="156">
        <v>1943</v>
      </c>
      <c r="D7" s="271"/>
      <c r="E7" s="167">
        <v>83</v>
      </c>
      <c r="F7" s="167">
        <v>77</v>
      </c>
      <c r="G7" s="167">
        <v>80</v>
      </c>
      <c r="H7" s="272">
        <f t="shared" si="0"/>
        <v>240</v>
      </c>
      <c r="I7" s="150">
        <v>2</v>
      </c>
      <c r="J7" s="179">
        <v>39</v>
      </c>
      <c r="K7" s="228">
        <f>SUM(H5:H8)</f>
        <v>1027</v>
      </c>
      <c r="L7" s="165">
        <v>2</v>
      </c>
      <c r="M7" s="206">
        <v>511</v>
      </c>
    </row>
    <row r="8" spans="1:13" ht="27" customHeight="1">
      <c r="A8" s="163" t="s">
        <v>3</v>
      </c>
      <c r="B8" s="155" t="s">
        <v>214</v>
      </c>
      <c r="C8" s="156">
        <v>1980</v>
      </c>
      <c r="D8" s="271"/>
      <c r="E8" s="167">
        <v>81</v>
      </c>
      <c r="F8" s="167">
        <v>76</v>
      </c>
      <c r="G8" s="167">
        <v>76</v>
      </c>
      <c r="H8" s="272">
        <f t="shared" si="0"/>
        <v>233</v>
      </c>
      <c r="I8" s="150">
        <v>3</v>
      </c>
      <c r="J8" s="179">
        <v>49</v>
      </c>
      <c r="K8" s="228"/>
      <c r="L8" s="165"/>
      <c r="M8" s="206"/>
    </row>
    <row r="9" spans="1:13" ht="27" customHeight="1">
      <c r="A9" s="163" t="s">
        <v>3</v>
      </c>
      <c r="B9" s="155" t="s">
        <v>134</v>
      </c>
      <c r="C9" s="156">
        <v>1977</v>
      </c>
      <c r="D9" s="271">
        <v>229</v>
      </c>
      <c r="E9" s="167">
        <v>80</v>
      </c>
      <c r="F9" s="167">
        <v>76</v>
      </c>
      <c r="G9" s="167">
        <v>76</v>
      </c>
      <c r="H9" s="272">
        <f t="shared" si="0"/>
        <v>232</v>
      </c>
      <c r="I9" s="150">
        <v>3</v>
      </c>
      <c r="J9" s="179">
        <v>50</v>
      </c>
      <c r="K9" s="228"/>
      <c r="L9" s="165"/>
      <c r="M9" s="206"/>
    </row>
    <row r="10" spans="1:13" ht="27" customHeight="1">
      <c r="A10" s="168" t="s">
        <v>3</v>
      </c>
      <c r="B10" s="155" t="s">
        <v>293</v>
      </c>
      <c r="C10" s="156">
        <v>1962</v>
      </c>
      <c r="D10" s="271"/>
      <c r="E10" s="167"/>
      <c r="F10" s="167"/>
      <c r="G10" s="167"/>
      <c r="H10" s="272">
        <f t="shared" si="0"/>
        <v>0</v>
      </c>
      <c r="I10" s="150">
        <f>IF(H10&gt;=$H$3,$H$2,(IF(H10&gt;=$I$3,$I$2,IF(H10&gt;=$J$3,$J$2,IF(H10&gt;=$K$3,$K$2,IF(H10&gt;=$L$3,$L$2,""))))))</f>
      </c>
      <c r="J10" s="179"/>
      <c r="K10" s="230"/>
      <c r="L10" s="169"/>
      <c r="M10" s="210"/>
    </row>
    <row r="11" spans="1:13" ht="27" customHeight="1">
      <c r="A11" s="154" t="s">
        <v>6</v>
      </c>
      <c r="B11" s="155" t="s">
        <v>216</v>
      </c>
      <c r="C11" s="156">
        <v>1971</v>
      </c>
      <c r="D11" s="271"/>
      <c r="E11" s="167">
        <v>93</v>
      </c>
      <c r="F11" s="167">
        <v>80</v>
      </c>
      <c r="G11" s="167">
        <v>82</v>
      </c>
      <c r="H11" s="272">
        <f t="shared" si="0"/>
        <v>255</v>
      </c>
      <c r="I11" s="150">
        <v>1</v>
      </c>
      <c r="J11" s="179">
        <v>21</v>
      </c>
      <c r="K11" s="226"/>
      <c r="L11" s="161"/>
      <c r="M11" s="202"/>
    </row>
    <row r="12" spans="1:13" ht="27" customHeight="1">
      <c r="A12" s="163" t="s">
        <v>6</v>
      </c>
      <c r="B12" s="155" t="s">
        <v>215</v>
      </c>
      <c r="C12" s="156">
        <v>1967</v>
      </c>
      <c r="D12" s="271"/>
      <c r="E12" s="167">
        <v>77</v>
      </c>
      <c r="F12" s="167">
        <v>87</v>
      </c>
      <c r="G12" s="167">
        <v>87</v>
      </c>
      <c r="H12" s="272">
        <f t="shared" si="0"/>
        <v>251</v>
      </c>
      <c r="I12" s="150">
        <v>2</v>
      </c>
      <c r="J12" s="179">
        <v>23</v>
      </c>
      <c r="K12" s="228">
        <f>SUM(H11:H14)</f>
        <v>992</v>
      </c>
      <c r="L12" s="165">
        <v>5</v>
      </c>
      <c r="M12" s="206"/>
    </row>
    <row r="13" spans="1:13" ht="27" customHeight="1">
      <c r="A13" s="163" t="s">
        <v>6</v>
      </c>
      <c r="B13" s="155" t="s">
        <v>45</v>
      </c>
      <c r="C13" s="233">
        <v>1949</v>
      </c>
      <c r="D13" s="273"/>
      <c r="E13" s="167">
        <v>85</v>
      </c>
      <c r="F13" s="167">
        <v>83</v>
      </c>
      <c r="G13" s="167">
        <v>76</v>
      </c>
      <c r="H13" s="272">
        <f t="shared" si="0"/>
        <v>244</v>
      </c>
      <c r="I13" s="150">
        <v>2</v>
      </c>
      <c r="J13" s="179">
        <v>32</v>
      </c>
      <c r="K13" s="228"/>
      <c r="L13" s="165"/>
      <c r="M13" s="206"/>
    </row>
    <row r="14" spans="1:13" ht="27" customHeight="1">
      <c r="A14" s="163" t="s">
        <v>6</v>
      </c>
      <c r="B14" s="155" t="s">
        <v>218</v>
      </c>
      <c r="C14" s="156">
        <v>1954</v>
      </c>
      <c r="D14" s="271"/>
      <c r="E14" s="167">
        <v>79</v>
      </c>
      <c r="F14" s="167">
        <v>80</v>
      </c>
      <c r="G14" s="167">
        <v>83</v>
      </c>
      <c r="H14" s="272">
        <f t="shared" si="0"/>
        <v>242</v>
      </c>
      <c r="I14" s="150">
        <v>2</v>
      </c>
      <c r="J14" s="179">
        <v>35</v>
      </c>
      <c r="K14" s="228"/>
      <c r="L14" s="165"/>
      <c r="M14" s="206"/>
    </row>
    <row r="15" spans="1:13" ht="27" customHeight="1">
      <c r="A15" s="163" t="s">
        <v>6</v>
      </c>
      <c r="B15" s="155" t="s">
        <v>217</v>
      </c>
      <c r="C15" s="156">
        <v>1967</v>
      </c>
      <c r="D15" s="271"/>
      <c r="E15" s="167">
        <v>75</v>
      </c>
      <c r="F15" s="167">
        <v>85</v>
      </c>
      <c r="G15" s="167">
        <v>77</v>
      </c>
      <c r="H15" s="272">
        <f t="shared" si="0"/>
        <v>237</v>
      </c>
      <c r="I15" s="150">
        <v>3</v>
      </c>
      <c r="J15" s="179">
        <v>43</v>
      </c>
      <c r="K15" s="228"/>
      <c r="L15" s="165"/>
      <c r="M15" s="206"/>
    </row>
    <row r="16" spans="1:13" ht="27" customHeight="1">
      <c r="A16" s="168" t="s">
        <v>6</v>
      </c>
      <c r="B16" s="155" t="s">
        <v>7</v>
      </c>
      <c r="C16" s="156">
        <v>1967</v>
      </c>
      <c r="D16" s="271"/>
      <c r="E16" s="167">
        <v>71</v>
      </c>
      <c r="F16" s="167">
        <v>78</v>
      </c>
      <c r="G16" s="167">
        <v>78</v>
      </c>
      <c r="H16" s="272">
        <f t="shared" si="0"/>
        <v>227</v>
      </c>
      <c r="I16" s="150">
        <v>3</v>
      </c>
      <c r="J16" s="179">
        <v>53</v>
      </c>
      <c r="K16" s="230"/>
      <c r="L16" s="169"/>
      <c r="M16" s="210"/>
    </row>
    <row r="17" spans="1:13" ht="27" customHeight="1">
      <c r="A17" s="246" t="s">
        <v>8</v>
      </c>
      <c r="B17" s="174" t="s">
        <v>10</v>
      </c>
      <c r="C17" s="175">
        <v>1954</v>
      </c>
      <c r="D17" s="274">
        <v>269</v>
      </c>
      <c r="E17" s="167">
        <v>91</v>
      </c>
      <c r="F17" s="167">
        <v>85</v>
      </c>
      <c r="G17" s="167">
        <v>96</v>
      </c>
      <c r="H17" s="272">
        <f t="shared" si="0"/>
        <v>272</v>
      </c>
      <c r="I17" s="150" t="s">
        <v>64</v>
      </c>
      <c r="J17" s="179">
        <v>4</v>
      </c>
      <c r="K17" s="226"/>
      <c r="L17" s="161"/>
      <c r="M17" s="202"/>
    </row>
    <row r="18" spans="1:13" ht="27" customHeight="1">
      <c r="A18" s="249" t="s">
        <v>8</v>
      </c>
      <c r="B18" s="174" t="s">
        <v>9</v>
      </c>
      <c r="C18" s="175">
        <v>1971</v>
      </c>
      <c r="D18" s="274"/>
      <c r="E18" s="167">
        <v>86</v>
      </c>
      <c r="F18" s="167">
        <v>88</v>
      </c>
      <c r="G18" s="167">
        <v>91</v>
      </c>
      <c r="H18" s="272">
        <f t="shared" si="0"/>
        <v>265</v>
      </c>
      <c r="I18" s="150" t="s">
        <v>65</v>
      </c>
      <c r="J18" s="179">
        <v>8</v>
      </c>
      <c r="K18" s="275">
        <f>SUM(H17:H20)</f>
        <v>1020</v>
      </c>
      <c r="L18" s="165">
        <v>4</v>
      </c>
      <c r="M18" s="206">
        <v>982</v>
      </c>
    </row>
    <row r="19" spans="1:13" ht="27" customHeight="1">
      <c r="A19" s="249" t="s">
        <v>8</v>
      </c>
      <c r="B19" s="174" t="s">
        <v>12</v>
      </c>
      <c r="C19" s="175">
        <v>1958</v>
      </c>
      <c r="D19" s="274">
        <v>238</v>
      </c>
      <c r="E19" s="167">
        <v>87</v>
      </c>
      <c r="F19" s="167">
        <v>87</v>
      </c>
      <c r="G19" s="167">
        <v>82</v>
      </c>
      <c r="H19" s="272">
        <f t="shared" si="0"/>
        <v>256</v>
      </c>
      <c r="I19" s="150">
        <v>1</v>
      </c>
      <c r="J19" s="179">
        <v>17</v>
      </c>
      <c r="K19" s="228"/>
      <c r="L19" s="165"/>
      <c r="M19" s="206"/>
    </row>
    <row r="20" spans="1:13" ht="27" customHeight="1">
      <c r="A20" s="250" t="s">
        <v>8</v>
      </c>
      <c r="B20" s="174" t="s">
        <v>219</v>
      </c>
      <c r="C20" s="175">
        <v>1978</v>
      </c>
      <c r="D20" s="274"/>
      <c r="E20" s="167">
        <v>81</v>
      </c>
      <c r="F20" s="167">
        <v>78</v>
      </c>
      <c r="G20" s="167">
        <v>68</v>
      </c>
      <c r="H20" s="272">
        <f t="shared" si="0"/>
        <v>227</v>
      </c>
      <c r="I20" s="150">
        <v>3</v>
      </c>
      <c r="J20" s="179">
        <v>55</v>
      </c>
      <c r="K20" s="230"/>
      <c r="L20" s="169"/>
      <c r="M20" s="210"/>
    </row>
    <row r="21" spans="1:13" ht="27" customHeight="1">
      <c r="A21" s="246" t="s">
        <v>13</v>
      </c>
      <c r="B21" s="276" t="s">
        <v>32</v>
      </c>
      <c r="C21" s="242">
        <v>1967</v>
      </c>
      <c r="D21" s="271">
        <v>282</v>
      </c>
      <c r="E21" s="167">
        <v>87</v>
      </c>
      <c r="F21" s="167">
        <v>94</v>
      </c>
      <c r="G21" s="167">
        <v>95</v>
      </c>
      <c r="H21" s="272">
        <f t="shared" si="0"/>
        <v>276</v>
      </c>
      <c r="I21" s="150" t="s">
        <v>64</v>
      </c>
      <c r="J21" s="179">
        <v>2</v>
      </c>
      <c r="K21" s="217"/>
      <c r="L21" s="217"/>
      <c r="M21" s="217"/>
    </row>
    <row r="22" spans="1:13" ht="27" customHeight="1">
      <c r="A22" s="249" t="s">
        <v>13</v>
      </c>
      <c r="B22" s="192" t="s">
        <v>102</v>
      </c>
      <c r="C22" s="193">
        <v>1979</v>
      </c>
      <c r="D22" s="277">
        <v>260</v>
      </c>
      <c r="E22" s="167">
        <v>90</v>
      </c>
      <c r="F22" s="167">
        <v>87</v>
      </c>
      <c r="G22" s="167">
        <v>85</v>
      </c>
      <c r="H22" s="272">
        <f t="shared" si="0"/>
        <v>262</v>
      </c>
      <c r="I22" s="150"/>
      <c r="J22" s="179">
        <v>12</v>
      </c>
      <c r="K22" s="217"/>
      <c r="L22" s="217"/>
      <c r="M22" s="217"/>
    </row>
    <row r="23" spans="1:13" ht="27" customHeight="1">
      <c r="A23" s="249" t="s">
        <v>13</v>
      </c>
      <c r="B23" s="192" t="s">
        <v>68</v>
      </c>
      <c r="C23" s="193">
        <v>1943</v>
      </c>
      <c r="D23" s="277">
        <v>239</v>
      </c>
      <c r="E23" s="167">
        <v>76</v>
      </c>
      <c r="F23" s="167">
        <v>89</v>
      </c>
      <c r="G23" s="167">
        <v>80</v>
      </c>
      <c r="H23" s="272">
        <f t="shared" si="0"/>
        <v>245</v>
      </c>
      <c r="I23" s="150"/>
      <c r="J23" s="179">
        <v>30</v>
      </c>
      <c r="K23" s="217"/>
      <c r="L23" s="217"/>
      <c r="M23" s="217"/>
    </row>
    <row r="24" spans="1:13" ht="27" customHeight="1">
      <c r="A24" s="250" t="s">
        <v>13</v>
      </c>
      <c r="B24" s="256" t="s">
        <v>227</v>
      </c>
      <c r="C24" s="233">
        <v>1969</v>
      </c>
      <c r="D24" s="273"/>
      <c r="E24" s="167">
        <v>63</v>
      </c>
      <c r="F24" s="167">
        <v>75</v>
      </c>
      <c r="G24" s="167">
        <v>71</v>
      </c>
      <c r="H24" s="272">
        <f t="shared" si="0"/>
        <v>209</v>
      </c>
      <c r="I24" s="150">
        <f>IF(H24&gt;=$H$3,$H$2,(IF(H24&gt;=$I$3,$I$2,IF(H24&gt;=$J$3,$J$2,IF(H24&gt;=$K$3,$K$2,IF(H24&gt;=$L$3,$L$2,""))))))</f>
      </c>
      <c r="J24" s="179">
        <v>66</v>
      </c>
      <c r="K24" s="217"/>
      <c r="L24" s="217"/>
      <c r="M24" s="217"/>
    </row>
    <row r="25" spans="1:13" ht="27" customHeight="1">
      <c r="A25" s="154" t="s">
        <v>107</v>
      </c>
      <c r="B25" s="155" t="s">
        <v>220</v>
      </c>
      <c r="C25" s="156">
        <v>1979</v>
      </c>
      <c r="D25" s="271">
        <v>251</v>
      </c>
      <c r="E25" s="167">
        <v>81</v>
      </c>
      <c r="F25" s="167">
        <v>86</v>
      </c>
      <c r="G25" s="167">
        <v>84</v>
      </c>
      <c r="H25" s="272">
        <f t="shared" si="0"/>
        <v>251</v>
      </c>
      <c r="I25" s="150">
        <v>2</v>
      </c>
      <c r="J25" s="179">
        <v>24</v>
      </c>
      <c r="K25" s="226"/>
      <c r="L25" s="161"/>
      <c r="M25" s="202"/>
    </row>
    <row r="26" spans="1:13" ht="27" customHeight="1">
      <c r="A26" s="163" t="s">
        <v>107</v>
      </c>
      <c r="B26" s="155" t="s">
        <v>108</v>
      </c>
      <c r="C26" s="156">
        <v>1975</v>
      </c>
      <c r="D26" s="271">
        <v>260</v>
      </c>
      <c r="E26" s="167">
        <v>89</v>
      </c>
      <c r="F26" s="167">
        <v>86</v>
      </c>
      <c r="G26" s="167">
        <v>74</v>
      </c>
      <c r="H26" s="272">
        <f t="shared" si="0"/>
        <v>249</v>
      </c>
      <c r="I26" s="150">
        <v>2</v>
      </c>
      <c r="J26" s="179">
        <v>27</v>
      </c>
      <c r="K26" s="228">
        <f>SUM(H25:H28)</f>
        <v>948</v>
      </c>
      <c r="L26" s="165">
        <v>11</v>
      </c>
      <c r="M26" s="206">
        <v>957</v>
      </c>
    </row>
    <row r="27" spans="1:13" ht="27" customHeight="1">
      <c r="A27" s="163" t="s">
        <v>107</v>
      </c>
      <c r="B27" s="155" t="s">
        <v>221</v>
      </c>
      <c r="C27" s="156">
        <v>1977</v>
      </c>
      <c r="D27" s="271"/>
      <c r="E27" s="167">
        <v>76</v>
      </c>
      <c r="F27" s="167">
        <v>74</v>
      </c>
      <c r="G27" s="167">
        <v>78</v>
      </c>
      <c r="H27" s="272">
        <f t="shared" si="0"/>
        <v>228</v>
      </c>
      <c r="I27" s="150">
        <v>3</v>
      </c>
      <c r="J27" s="179">
        <v>52</v>
      </c>
      <c r="K27" s="228"/>
      <c r="L27" s="165"/>
      <c r="M27" s="206"/>
    </row>
    <row r="28" spans="1:13" ht="27" customHeight="1">
      <c r="A28" s="163" t="s">
        <v>107</v>
      </c>
      <c r="B28" s="155" t="s">
        <v>125</v>
      </c>
      <c r="C28" s="156">
        <v>1975</v>
      </c>
      <c r="D28" s="271">
        <v>230</v>
      </c>
      <c r="E28" s="167">
        <v>67</v>
      </c>
      <c r="F28" s="167">
        <v>78</v>
      </c>
      <c r="G28" s="167">
        <v>75</v>
      </c>
      <c r="H28" s="272">
        <f t="shared" si="0"/>
        <v>220</v>
      </c>
      <c r="I28" s="150">
        <f>IF(H28&gt;=$H$3,$H$2,(IF(H28&gt;=$I$3,$I$2,IF(H28&gt;=$J$3,$J$2,IF(H28&gt;=$K$3,$K$2,IF(H28&gt;=$L$3,$L$2,""))))))</f>
      </c>
      <c r="J28" s="179">
        <v>61</v>
      </c>
      <c r="K28" s="230"/>
      <c r="L28" s="169"/>
      <c r="M28" s="210"/>
    </row>
    <row r="29" spans="1:13" ht="27" customHeight="1">
      <c r="A29" s="154" t="s">
        <v>127</v>
      </c>
      <c r="B29" s="155" t="s">
        <v>16</v>
      </c>
      <c r="C29" s="156">
        <v>1965</v>
      </c>
      <c r="D29" s="271">
        <v>270</v>
      </c>
      <c r="E29" s="167">
        <v>91</v>
      </c>
      <c r="F29" s="167">
        <v>82</v>
      </c>
      <c r="G29" s="167">
        <v>84</v>
      </c>
      <c r="H29" s="272">
        <f t="shared" si="0"/>
        <v>257</v>
      </c>
      <c r="I29" s="150">
        <v>1</v>
      </c>
      <c r="J29" s="179">
        <v>15</v>
      </c>
      <c r="K29" s="226"/>
      <c r="L29" s="161"/>
      <c r="M29" s="202"/>
    </row>
    <row r="30" spans="1:13" ht="27" customHeight="1">
      <c r="A30" s="163" t="s">
        <v>127</v>
      </c>
      <c r="B30" s="155" t="s">
        <v>86</v>
      </c>
      <c r="C30" s="156">
        <v>1974</v>
      </c>
      <c r="D30" s="271">
        <v>219</v>
      </c>
      <c r="E30" s="167">
        <v>81</v>
      </c>
      <c r="F30" s="167">
        <v>90</v>
      </c>
      <c r="G30" s="167">
        <v>78</v>
      </c>
      <c r="H30" s="272">
        <f t="shared" si="0"/>
        <v>249</v>
      </c>
      <c r="I30" s="150">
        <v>2</v>
      </c>
      <c r="J30" s="179">
        <v>26</v>
      </c>
      <c r="K30" s="228">
        <f>SUM(H29:H32)</f>
        <v>981</v>
      </c>
      <c r="L30" s="165">
        <v>6</v>
      </c>
      <c r="M30" s="206">
        <v>999</v>
      </c>
    </row>
    <row r="31" spans="1:13" ht="27" customHeight="1">
      <c r="A31" s="163" t="s">
        <v>127</v>
      </c>
      <c r="B31" s="155" t="s">
        <v>18</v>
      </c>
      <c r="C31" s="156">
        <v>1967</v>
      </c>
      <c r="D31" s="271">
        <v>269</v>
      </c>
      <c r="E31" s="167">
        <v>83</v>
      </c>
      <c r="F31" s="167">
        <v>80</v>
      </c>
      <c r="G31" s="167">
        <v>79</v>
      </c>
      <c r="H31" s="272">
        <f t="shared" si="0"/>
        <v>242</v>
      </c>
      <c r="I31" s="150">
        <v>2</v>
      </c>
      <c r="J31" s="179">
        <v>36</v>
      </c>
      <c r="K31" s="228"/>
      <c r="L31" s="165"/>
      <c r="M31" s="206"/>
    </row>
    <row r="32" spans="1:13" ht="27" customHeight="1">
      <c r="A32" s="163" t="s">
        <v>127</v>
      </c>
      <c r="B32" s="155" t="s">
        <v>128</v>
      </c>
      <c r="C32" s="156">
        <v>1970</v>
      </c>
      <c r="D32" s="271">
        <v>241</v>
      </c>
      <c r="E32" s="167">
        <v>70</v>
      </c>
      <c r="F32" s="167">
        <v>86</v>
      </c>
      <c r="G32" s="167">
        <v>77</v>
      </c>
      <c r="H32" s="272">
        <f t="shared" si="0"/>
        <v>233</v>
      </c>
      <c r="I32" s="150">
        <v>3</v>
      </c>
      <c r="J32" s="179">
        <v>48</v>
      </c>
      <c r="K32" s="228"/>
      <c r="L32" s="165"/>
      <c r="M32" s="206"/>
    </row>
    <row r="33" spans="1:13" ht="27" customHeight="1">
      <c r="A33" s="168" t="s">
        <v>127</v>
      </c>
      <c r="B33" s="155" t="s">
        <v>222</v>
      </c>
      <c r="C33" s="156">
        <v>1971</v>
      </c>
      <c r="D33" s="271"/>
      <c r="E33" s="167">
        <v>63</v>
      </c>
      <c r="F33" s="167">
        <v>83</v>
      </c>
      <c r="G33" s="167">
        <v>67</v>
      </c>
      <c r="H33" s="272">
        <f t="shared" si="0"/>
        <v>213</v>
      </c>
      <c r="I33" s="150">
        <f>IF(H33&gt;=$H$3,$H$2,(IF(H33&gt;=$I$3,$I$2,IF(H33&gt;=$J$3,$J$2,IF(H33&gt;=$K$3,$K$2,IF(H33&gt;=$L$3,$L$2,""))))))</f>
      </c>
      <c r="J33" s="179">
        <v>65</v>
      </c>
      <c r="K33" s="230"/>
      <c r="L33" s="169"/>
      <c r="M33" s="210"/>
    </row>
    <row r="34" spans="1:13" ht="27" customHeight="1">
      <c r="A34" s="163" t="s">
        <v>203</v>
      </c>
      <c r="B34" s="155" t="s">
        <v>17</v>
      </c>
      <c r="C34" s="156">
        <v>1964</v>
      </c>
      <c r="D34" s="271">
        <v>253</v>
      </c>
      <c r="E34" s="167">
        <v>88</v>
      </c>
      <c r="F34" s="167">
        <v>91</v>
      </c>
      <c r="G34" s="167">
        <v>78</v>
      </c>
      <c r="H34" s="272">
        <f t="shared" si="0"/>
        <v>257</v>
      </c>
      <c r="I34" s="150">
        <v>1</v>
      </c>
      <c r="J34" s="179">
        <v>16</v>
      </c>
      <c r="K34" s="226"/>
      <c r="L34" s="161"/>
      <c r="M34" s="202"/>
    </row>
    <row r="35" spans="1:13" ht="27" customHeight="1">
      <c r="A35" s="163" t="s">
        <v>203</v>
      </c>
      <c r="B35" s="155" t="s">
        <v>129</v>
      </c>
      <c r="C35" s="156">
        <v>1976</v>
      </c>
      <c r="D35" s="271">
        <v>261</v>
      </c>
      <c r="E35" s="167">
        <v>88</v>
      </c>
      <c r="F35" s="167">
        <v>76</v>
      </c>
      <c r="G35" s="167">
        <v>83</v>
      </c>
      <c r="H35" s="272">
        <f t="shared" si="0"/>
        <v>247</v>
      </c>
      <c r="I35" s="150">
        <v>2</v>
      </c>
      <c r="J35" s="179">
        <v>29</v>
      </c>
      <c r="K35" s="275">
        <f>SUM(H34:H37)</f>
        <v>894</v>
      </c>
      <c r="L35" s="165">
        <v>12</v>
      </c>
      <c r="M35" s="206">
        <v>1001</v>
      </c>
    </row>
    <row r="36" spans="1:13" ht="27" customHeight="1">
      <c r="A36" s="163" t="s">
        <v>203</v>
      </c>
      <c r="B36" s="155" t="s">
        <v>114</v>
      </c>
      <c r="C36" s="156">
        <v>1982</v>
      </c>
      <c r="D36" s="271">
        <v>249</v>
      </c>
      <c r="E36" s="167">
        <v>71</v>
      </c>
      <c r="F36" s="167">
        <v>83</v>
      </c>
      <c r="G36" s="167">
        <v>68</v>
      </c>
      <c r="H36" s="272">
        <f t="shared" si="0"/>
        <v>222</v>
      </c>
      <c r="I36" s="150">
        <f>IF(H36&gt;=$H$3,$H$2,(IF(H36&gt;=$I$3,$I$2,IF(H36&gt;=$J$3,$J$2,IF(H36&gt;=$K$3,$K$2,IF(H36&gt;=$L$3,$L$2,""))))))</f>
      </c>
      <c r="J36" s="179">
        <v>59</v>
      </c>
      <c r="K36" s="228"/>
      <c r="L36" s="165"/>
      <c r="M36" s="206"/>
    </row>
    <row r="37" spans="1:13" ht="27" customHeight="1">
      <c r="A37" s="163" t="s">
        <v>203</v>
      </c>
      <c r="B37" s="155" t="s">
        <v>204</v>
      </c>
      <c r="C37" s="156">
        <v>1976</v>
      </c>
      <c r="D37" s="271"/>
      <c r="E37" s="167">
        <v>33</v>
      </c>
      <c r="F37" s="167">
        <v>68</v>
      </c>
      <c r="G37" s="167">
        <v>67</v>
      </c>
      <c r="H37" s="272">
        <f t="shared" si="0"/>
        <v>168</v>
      </c>
      <c r="I37" s="150">
        <f>IF(H37&gt;=$H$3,$H$2,(IF(H37&gt;=$I$3,$I$2,IF(H37&gt;=$J$3,$J$2,IF(H37&gt;=$K$3,$K$2,IF(H37&gt;=$L$3,$L$2,""))))))</f>
      </c>
      <c r="J37" s="179">
        <v>74</v>
      </c>
      <c r="K37" s="230"/>
      <c r="L37" s="169"/>
      <c r="M37" s="210"/>
    </row>
    <row r="38" spans="1:13" ht="27" customHeight="1">
      <c r="A38" s="154" t="s">
        <v>55</v>
      </c>
      <c r="B38" s="155" t="s">
        <v>30</v>
      </c>
      <c r="C38" s="156">
        <v>1977</v>
      </c>
      <c r="D38" s="271"/>
      <c r="E38" s="167">
        <v>89</v>
      </c>
      <c r="F38" s="167">
        <v>90</v>
      </c>
      <c r="G38" s="167">
        <v>87</v>
      </c>
      <c r="H38" s="272">
        <f t="shared" si="0"/>
        <v>266</v>
      </c>
      <c r="I38" s="150" t="s">
        <v>65</v>
      </c>
      <c r="J38" s="179">
        <v>6</v>
      </c>
      <c r="K38" s="226"/>
      <c r="L38" s="161"/>
      <c r="M38" s="202"/>
    </row>
    <row r="39" spans="1:13" ht="27" customHeight="1">
      <c r="A39" s="163" t="s">
        <v>55</v>
      </c>
      <c r="B39" s="155" t="s">
        <v>31</v>
      </c>
      <c r="C39" s="156">
        <v>1970</v>
      </c>
      <c r="D39" s="271"/>
      <c r="E39" s="167">
        <v>89</v>
      </c>
      <c r="F39" s="167">
        <v>89</v>
      </c>
      <c r="G39" s="167">
        <v>87</v>
      </c>
      <c r="H39" s="272">
        <f t="shared" si="0"/>
        <v>265</v>
      </c>
      <c r="I39" s="150" t="s">
        <v>65</v>
      </c>
      <c r="J39" s="179">
        <v>9</v>
      </c>
      <c r="K39" s="228">
        <f>SUM(H38:H41)</f>
        <v>1051</v>
      </c>
      <c r="L39" s="165">
        <v>1</v>
      </c>
      <c r="M39" s="206"/>
    </row>
    <row r="40" spans="1:13" ht="27" customHeight="1">
      <c r="A40" s="163" t="s">
        <v>55</v>
      </c>
      <c r="B40" s="155" t="s">
        <v>27</v>
      </c>
      <c r="C40" s="156">
        <v>1974</v>
      </c>
      <c r="D40" s="271">
        <v>273</v>
      </c>
      <c r="E40" s="167">
        <v>86</v>
      </c>
      <c r="F40" s="167">
        <v>90</v>
      </c>
      <c r="G40" s="167">
        <v>86</v>
      </c>
      <c r="H40" s="272">
        <f t="shared" si="0"/>
        <v>262</v>
      </c>
      <c r="I40" s="150">
        <v>1</v>
      </c>
      <c r="J40" s="179">
        <v>11</v>
      </c>
      <c r="K40" s="228"/>
      <c r="L40" s="165"/>
      <c r="M40" s="206"/>
    </row>
    <row r="41" spans="1:13" ht="27" customHeight="1">
      <c r="A41" s="168" t="s">
        <v>55</v>
      </c>
      <c r="B41" s="155" t="s">
        <v>223</v>
      </c>
      <c r="C41" s="156">
        <v>1967</v>
      </c>
      <c r="D41" s="271"/>
      <c r="E41" s="167">
        <v>89</v>
      </c>
      <c r="F41" s="167">
        <v>84</v>
      </c>
      <c r="G41" s="167">
        <v>85</v>
      </c>
      <c r="H41" s="272">
        <f t="shared" si="0"/>
        <v>258</v>
      </c>
      <c r="I41" s="150">
        <v>1</v>
      </c>
      <c r="J41" s="179">
        <v>14</v>
      </c>
      <c r="K41" s="278"/>
      <c r="L41" s="169"/>
      <c r="M41" s="210"/>
    </row>
    <row r="42" spans="1:13" ht="27" customHeight="1">
      <c r="A42" s="154" t="s">
        <v>20</v>
      </c>
      <c r="B42" s="155" t="s">
        <v>21</v>
      </c>
      <c r="C42" s="156">
        <v>1968</v>
      </c>
      <c r="D42" s="271">
        <v>239</v>
      </c>
      <c r="E42" s="167">
        <v>86</v>
      </c>
      <c r="F42" s="167">
        <v>83</v>
      </c>
      <c r="G42" s="167">
        <v>91</v>
      </c>
      <c r="H42" s="272">
        <f t="shared" si="0"/>
        <v>260</v>
      </c>
      <c r="I42" s="150">
        <v>1</v>
      </c>
      <c r="J42" s="179">
        <v>13</v>
      </c>
      <c r="K42" s="226">
        <f>SUM(H42:H43)</f>
        <v>469</v>
      </c>
      <c r="L42" s="161">
        <v>14</v>
      </c>
      <c r="M42" s="202"/>
    </row>
    <row r="43" spans="1:13" ht="27" customHeight="1">
      <c r="A43" s="168" t="s">
        <v>20</v>
      </c>
      <c r="B43" s="155" t="s">
        <v>22</v>
      </c>
      <c r="C43" s="156">
        <v>1973</v>
      </c>
      <c r="D43" s="271">
        <v>234</v>
      </c>
      <c r="E43" s="167">
        <v>76</v>
      </c>
      <c r="F43" s="167">
        <v>75</v>
      </c>
      <c r="G43" s="167">
        <v>58</v>
      </c>
      <c r="H43" s="272">
        <f t="shared" si="0"/>
        <v>209</v>
      </c>
      <c r="I43" s="150">
        <f>IF(H43&gt;=$H$3,$H$2,(IF(H43&gt;=$I$3,$I$2,IF(H43&gt;=$J$3,$J$2,IF(H43&gt;=$K$3,$K$2,IF(H43&gt;=$L$3,$L$2,""))))))</f>
      </c>
      <c r="J43" s="179">
        <v>67</v>
      </c>
      <c r="K43" s="230"/>
      <c r="L43" s="169"/>
      <c r="M43" s="210"/>
    </row>
    <row r="44" spans="1:13" ht="27" customHeight="1">
      <c r="A44" s="154" t="s">
        <v>224</v>
      </c>
      <c r="B44" s="155" t="s">
        <v>141</v>
      </c>
      <c r="C44" s="156">
        <v>1966</v>
      </c>
      <c r="D44" s="271">
        <v>262</v>
      </c>
      <c r="E44" s="167">
        <v>73</v>
      </c>
      <c r="F44" s="167">
        <v>84</v>
      </c>
      <c r="G44" s="167">
        <v>85</v>
      </c>
      <c r="H44" s="272">
        <f t="shared" si="0"/>
        <v>242</v>
      </c>
      <c r="I44" s="150">
        <v>2</v>
      </c>
      <c r="J44" s="179">
        <v>34</v>
      </c>
      <c r="K44" s="226"/>
      <c r="L44" s="161"/>
      <c r="M44" s="202"/>
    </row>
    <row r="45" spans="1:13" ht="27" customHeight="1">
      <c r="A45" s="163" t="s">
        <v>224</v>
      </c>
      <c r="B45" s="155" t="s">
        <v>139</v>
      </c>
      <c r="C45" s="156">
        <v>1968</v>
      </c>
      <c r="D45" s="271">
        <v>236</v>
      </c>
      <c r="E45" s="167">
        <v>77</v>
      </c>
      <c r="F45" s="167">
        <v>75</v>
      </c>
      <c r="G45" s="167">
        <v>73</v>
      </c>
      <c r="H45" s="272">
        <f t="shared" si="0"/>
        <v>225</v>
      </c>
      <c r="I45" s="150">
        <v>3</v>
      </c>
      <c r="J45" s="179">
        <v>56</v>
      </c>
      <c r="K45" s="228">
        <f>SUM(H44:H46)</f>
        <v>690</v>
      </c>
      <c r="L45" s="165">
        <v>13</v>
      </c>
      <c r="M45" s="206">
        <v>823</v>
      </c>
    </row>
    <row r="46" spans="1:13" ht="27" customHeight="1">
      <c r="A46" s="168" t="s">
        <v>224</v>
      </c>
      <c r="B46" s="155" t="s">
        <v>225</v>
      </c>
      <c r="C46" s="156">
        <v>1970</v>
      </c>
      <c r="D46" s="271">
        <v>204</v>
      </c>
      <c r="E46" s="167">
        <v>75</v>
      </c>
      <c r="F46" s="167">
        <v>68</v>
      </c>
      <c r="G46" s="167">
        <v>80</v>
      </c>
      <c r="H46" s="272">
        <f t="shared" si="0"/>
        <v>223</v>
      </c>
      <c r="I46" s="150">
        <f>IF(H46&gt;=$H$3,$H$2,(IF(H46&gt;=$I$3,$I$2,IF(H46&gt;=$J$3,$J$2,IF(H46&gt;=$K$3,$K$2,IF(H46&gt;=$L$3,$L$2,""))))))</f>
      </c>
      <c r="J46" s="179">
        <v>58</v>
      </c>
      <c r="K46" s="230"/>
      <c r="L46" s="169"/>
      <c r="M46" s="210"/>
    </row>
    <row r="47" spans="1:13" ht="27" customHeight="1">
      <c r="A47" s="154" t="s">
        <v>228</v>
      </c>
      <c r="B47" s="155" t="s">
        <v>229</v>
      </c>
      <c r="C47" s="156">
        <v>1974</v>
      </c>
      <c r="D47" s="271"/>
      <c r="E47" s="167">
        <v>81</v>
      </c>
      <c r="F47" s="167">
        <v>80</v>
      </c>
      <c r="G47" s="167">
        <v>87</v>
      </c>
      <c r="H47" s="272">
        <f t="shared" si="0"/>
        <v>248</v>
      </c>
      <c r="I47" s="150">
        <v>2</v>
      </c>
      <c r="J47" s="179">
        <v>28</v>
      </c>
      <c r="K47" s="226"/>
      <c r="L47" s="161"/>
      <c r="M47" s="202"/>
    </row>
    <row r="48" spans="1:13" ht="27" customHeight="1">
      <c r="A48" s="163" t="s">
        <v>228</v>
      </c>
      <c r="B48" s="155" t="s">
        <v>230</v>
      </c>
      <c r="C48" s="156">
        <v>1983</v>
      </c>
      <c r="D48" s="271"/>
      <c r="E48" s="167">
        <v>84</v>
      </c>
      <c r="F48" s="167">
        <v>80</v>
      </c>
      <c r="G48" s="167">
        <v>78</v>
      </c>
      <c r="H48" s="272">
        <f t="shared" si="0"/>
        <v>242</v>
      </c>
      <c r="I48" s="150">
        <v>2</v>
      </c>
      <c r="J48" s="179">
        <v>37</v>
      </c>
      <c r="K48" s="228">
        <f>SUM(H47:H50)</f>
        <v>968</v>
      </c>
      <c r="L48" s="165">
        <v>9</v>
      </c>
      <c r="M48" s="206"/>
    </row>
    <row r="49" spans="1:13" ht="27" customHeight="1">
      <c r="A49" s="163" t="s">
        <v>228</v>
      </c>
      <c r="B49" s="155" t="s">
        <v>231</v>
      </c>
      <c r="C49" s="156">
        <v>1979</v>
      </c>
      <c r="D49" s="271"/>
      <c r="E49" s="167">
        <v>86</v>
      </c>
      <c r="F49" s="167">
        <v>81</v>
      </c>
      <c r="G49" s="167">
        <v>75</v>
      </c>
      <c r="H49" s="272">
        <f t="shared" si="0"/>
        <v>242</v>
      </c>
      <c r="I49" s="150">
        <v>2</v>
      </c>
      <c r="J49" s="179">
        <v>38</v>
      </c>
      <c r="K49" s="228"/>
      <c r="L49" s="165"/>
      <c r="M49" s="206"/>
    </row>
    <row r="50" spans="1:13" ht="27" customHeight="1">
      <c r="A50" s="163" t="s">
        <v>228</v>
      </c>
      <c r="B50" s="155" t="s">
        <v>232</v>
      </c>
      <c r="C50" s="156">
        <v>1975</v>
      </c>
      <c r="D50" s="271"/>
      <c r="E50" s="167">
        <v>79</v>
      </c>
      <c r="F50" s="167">
        <v>80</v>
      </c>
      <c r="G50" s="167">
        <v>77</v>
      </c>
      <c r="H50" s="272">
        <f t="shared" si="0"/>
        <v>236</v>
      </c>
      <c r="I50" s="150">
        <v>3</v>
      </c>
      <c r="J50" s="179">
        <v>46</v>
      </c>
      <c r="K50" s="228"/>
      <c r="L50" s="165"/>
      <c r="M50" s="206"/>
    </row>
    <row r="51" spans="1:13" ht="27" customHeight="1">
      <c r="A51" s="163" t="s">
        <v>228</v>
      </c>
      <c r="B51" s="155" t="s">
        <v>233</v>
      </c>
      <c r="C51" s="156">
        <v>1959</v>
      </c>
      <c r="D51" s="271"/>
      <c r="E51" s="167">
        <v>69</v>
      </c>
      <c r="F51" s="167">
        <v>82</v>
      </c>
      <c r="G51" s="167">
        <v>69</v>
      </c>
      <c r="H51" s="272">
        <f t="shared" si="0"/>
        <v>220</v>
      </c>
      <c r="I51" s="150">
        <f aca="true" t="shared" si="1" ref="I51:I57">IF(H51&gt;=$H$3,$H$2,(IF(H51&gt;=$I$3,$I$2,IF(H51&gt;=$J$3,$J$2,IF(H51&gt;=$K$3,$K$2,IF(H51&gt;=$L$3,$L$2,""))))))</f>
      </c>
      <c r="J51" s="179">
        <v>62</v>
      </c>
      <c r="K51" s="228"/>
      <c r="L51" s="165"/>
      <c r="M51" s="206"/>
    </row>
    <row r="52" spans="1:13" ht="27" customHeight="1">
      <c r="A52" s="163" t="s">
        <v>228</v>
      </c>
      <c r="B52" s="155" t="s">
        <v>234</v>
      </c>
      <c r="C52" s="156">
        <v>1976</v>
      </c>
      <c r="D52" s="271"/>
      <c r="E52" s="167">
        <v>70</v>
      </c>
      <c r="F52" s="167">
        <v>81</v>
      </c>
      <c r="G52" s="167">
        <v>67</v>
      </c>
      <c r="H52" s="272">
        <f t="shared" si="0"/>
        <v>218</v>
      </c>
      <c r="I52" s="150">
        <f t="shared" si="1"/>
      </c>
      <c r="J52" s="179">
        <v>63</v>
      </c>
      <c r="K52" s="228"/>
      <c r="L52" s="165"/>
      <c r="M52" s="206"/>
    </row>
    <row r="53" spans="1:13" ht="27" customHeight="1">
      <c r="A53" s="163" t="s">
        <v>228</v>
      </c>
      <c r="B53" s="155" t="s">
        <v>235</v>
      </c>
      <c r="C53" s="156">
        <v>1968</v>
      </c>
      <c r="D53" s="271"/>
      <c r="E53" s="258">
        <v>64</v>
      </c>
      <c r="F53" s="259">
        <v>68</v>
      </c>
      <c r="G53" s="259">
        <v>71</v>
      </c>
      <c r="H53" s="272">
        <f t="shared" si="0"/>
        <v>203</v>
      </c>
      <c r="I53" s="150">
        <f t="shared" si="1"/>
      </c>
      <c r="J53" s="179">
        <v>70</v>
      </c>
      <c r="K53" s="228"/>
      <c r="L53" s="165"/>
      <c r="M53" s="206"/>
    </row>
    <row r="54" spans="1:13" ht="27" customHeight="1">
      <c r="A54" s="163" t="s">
        <v>228</v>
      </c>
      <c r="B54" s="155" t="s">
        <v>236</v>
      </c>
      <c r="C54" s="156">
        <v>1971</v>
      </c>
      <c r="D54" s="271"/>
      <c r="E54" s="167">
        <v>60</v>
      </c>
      <c r="F54" s="167">
        <v>74</v>
      </c>
      <c r="G54" s="167">
        <v>68</v>
      </c>
      <c r="H54" s="272">
        <f t="shared" si="0"/>
        <v>202</v>
      </c>
      <c r="I54" s="150">
        <f t="shared" si="1"/>
      </c>
      <c r="J54" s="179">
        <v>71</v>
      </c>
      <c r="K54" s="228"/>
      <c r="L54" s="165"/>
      <c r="M54" s="206"/>
    </row>
    <row r="55" spans="1:13" ht="27" customHeight="1">
      <c r="A55" s="163" t="s">
        <v>228</v>
      </c>
      <c r="B55" s="155" t="s">
        <v>237</v>
      </c>
      <c r="C55" s="156">
        <v>1982</v>
      </c>
      <c r="D55" s="271"/>
      <c r="E55" s="167">
        <v>55</v>
      </c>
      <c r="F55" s="167">
        <v>74</v>
      </c>
      <c r="G55" s="167">
        <v>62</v>
      </c>
      <c r="H55" s="272">
        <f t="shared" si="0"/>
        <v>191</v>
      </c>
      <c r="I55" s="150">
        <f t="shared" si="1"/>
      </c>
      <c r="J55" s="179">
        <v>72</v>
      </c>
      <c r="K55" s="228"/>
      <c r="L55" s="165"/>
      <c r="M55" s="206"/>
    </row>
    <row r="56" spans="1:13" ht="27" customHeight="1">
      <c r="A56" s="163" t="s">
        <v>228</v>
      </c>
      <c r="B56" s="155" t="s">
        <v>238</v>
      </c>
      <c r="C56" s="156">
        <v>1968</v>
      </c>
      <c r="D56" s="271"/>
      <c r="E56" s="167">
        <v>56</v>
      </c>
      <c r="F56" s="167">
        <v>67</v>
      </c>
      <c r="G56" s="167">
        <v>47</v>
      </c>
      <c r="H56" s="272">
        <f t="shared" si="0"/>
        <v>170</v>
      </c>
      <c r="I56" s="150">
        <f t="shared" si="1"/>
      </c>
      <c r="J56" s="179">
        <v>73</v>
      </c>
      <c r="K56" s="228"/>
      <c r="L56" s="165"/>
      <c r="M56" s="206"/>
    </row>
    <row r="57" spans="1:13" ht="27" customHeight="1">
      <c r="A57" s="163" t="s">
        <v>228</v>
      </c>
      <c r="B57" s="155" t="s">
        <v>239</v>
      </c>
      <c r="C57" s="156">
        <v>1966</v>
      </c>
      <c r="D57" s="271"/>
      <c r="E57" s="167">
        <v>54</v>
      </c>
      <c r="F57" s="167">
        <v>66</v>
      </c>
      <c r="G57" s="167">
        <v>42</v>
      </c>
      <c r="H57" s="272">
        <f t="shared" si="0"/>
        <v>162</v>
      </c>
      <c r="I57" s="150">
        <f t="shared" si="1"/>
      </c>
      <c r="J57" s="179">
        <v>75</v>
      </c>
      <c r="K57" s="230"/>
      <c r="L57" s="169"/>
      <c r="M57" s="210"/>
    </row>
    <row r="58" spans="1:13" ht="27" customHeight="1">
      <c r="A58" s="154" t="s">
        <v>147</v>
      </c>
      <c r="B58" s="155" t="s">
        <v>130</v>
      </c>
      <c r="C58" s="156">
        <v>1975</v>
      </c>
      <c r="D58" s="271">
        <v>248</v>
      </c>
      <c r="E58" s="167">
        <v>85</v>
      </c>
      <c r="F58" s="167">
        <v>87</v>
      </c>
      <c r="G58" s="167">
        <v>83</v>
      </c>
      <c r="H58" s="272">
        <f t="shared" si="0"/>
        <v>255</v>
      </c>
      <c r="I58" s="150">
        <v>1</v>
      </c>
      <c r="J58" s="179">
        <v>19</v>
      </c>
      <c r="K58" s="226"/>
      <c r="L58" s="161"/>
      <c r="M58" s="202"/>
    </row>
    <row r="59" spans="1:13" ht="27" customHeight="1">
      <c r="A59" s="163" t="s">
        <v>147</v>
      </c>
      <c r="B59" s="155" t="s">
        <v>205</v>
      </c>
      <c r="C59" s="156">
        <v>1982</v>
      </c>
      <c r="D59" s="271"/>
      <c r="E59" s="167">
        <v>87</v>
      </c>
      <c r="F59" s="167">
        <v>86</v>
      </c>
      <c r="G59" s="167">
        <v>82</v>
      </c>
      <c r="H59" s="272">
        <f t="shared" si="0"/>
        <v>255</v>
      </c>
      <c r="I59" s="150">
        <v>1</v>
      </c>
      <c r="J59" s="179">
        <v>20</v>
      </c>
      <c r="K59" s="228">
        <f>SUM(H58:H61)</f>
        <v>975</v>
      </c>
      <c r="L59" s="165">
        <v>8</v>
      </c>
      <c r="M59" s="206">
        <v>728</v>
      </c>
    </row>
    <row r="60" spans="1:13" ht="27" customHeight="1">
      <c r="A60" s="163" t="s">
        <v>147</v>
      </c>
      <c r="B60" s="155" t="s">
        <v>132</v>
      </c>
      <c r="C60" s="156">
        <v>1952</v>
      </c>
      <c r="D60" s="271">
        <v>250</v>
      </c>
      <c r="E60" s="167">
        <v>76</v>
      </c>
      <c r="F60" s="167">
        <v>82</v>
      </c>
      <c r="G60" s="167">
        <v>80</v>
      </c>
      <c r="H60" s="272">
        <f t="shared" si="0"/>
        <v>238</v>
      </c>
      <c r="I60" s="150">
        <v>3</v>
      </c>
      <c r="J60" s="179">
        <v>40</v>
      </c>
      <c r="K60" s="228"/>
      <c r="L60" s="165"/>
      <c r="M60" s="206"/>
    </row>
    <row r="61" spans="1:13" ht="27" customHeight="1">
      <c r="A61" s="163" t="s">
        <v>147</v>
      </c>
      <c r="B61" s="155" t="s">
        <v>99</v>
      </c>
      <c r="C61" s="156">
        <v>1967</v>
      </c>
      <c r="D61" s="271">
        <v>230</v>
      </c>
      <c r="E61" s="167">
        <v>77</v>
      </c>
      <c r="F61" s="167">
        <v>72</v>
      </c>
      <c r="G61" s="167">
        <v>78</v>
      </c>
      <c r="H61" s="272">
        <f t="shared" si="0"/>
        <v>227</v>
      </c>
      <c r="I61" s="150">
        <v>3</v>
      </c>
      <c r="J61" s="179">
        <v>54</v>
      </c>
      <c r="K61" s="228"/>
      <c r="L61" s="165"/>
      <c r="M61" s="206"/>
    </row>
    <row r="62" spans="1:13" ht="27" customHeight="1">
      <c r="A62" s="163" t="s">
        <v>147</v>
      </c>
      <c r="B62" s="155" t="s">
        <v>240</v>
      </c>
      <c r="C62" s="156">
        <v>1957</v>
      </c>
      <c r="D62" s="271"/>
      <c r="E62" s="167">
        <v>70</v>
      </c>
      <c r="F62" s="167">
        <v>64</v>
      </c>
      <c r="G62" s="167">
        <v>73</v>
      </c>
      <c r="H62" s="272">
        <f t="shared" si="0"/>
        <v>207</v>
      </c>
      <c r="I62" s="150">
        <f>IF(H62&gt;=$H$3,$H$2,(IF(H62&gt;=$I$3,$I$2,IF(H62&gt;=$J$3,$J$2,IF(H62&gt;=$K$3,$K$2,IF(H62&gt;=$L$3,$L$2,""))))))</f>
      </c>
      <c r="J62" s="179">
        <v>68</v>
      </c>
      <c r="K62" s="228"/>
      <c r="L62" s="165"/>
      <c r="M62" s="206"/>
    </row>
    <row r="63" spans="1:13" ht="27" customHeight="1">
      <c r="A63" s="168" t="s">
        <v>147</v>
      </c>
      <c r="B63" s="155" t="s">
        <v>100</v>
      </c>
      <c r="C63" s="156">
        <v>1947</v>
      </c>
      <c r="D63" s="271"/>
      <c r="E63" s="167"/>
      <c r="F63" s="167"/>
      <c r="G63" s="167"/>
      <c r="H63" s="272">
        <f t="shared" si="0"/>
        <v>0</v>
      </c>
      <c r="I63" s="150">
        <f>IF(H63&gt;=$H$3,$H$2,(IF(H63&gt;=$I$3,$I$2,IF(H63&gt;=$J$3,$J$2,IF(H63&gt;=$K$3,$K$2,IF(H63&gt;=$L$3,$L$2,""))))))</f>
      </c>
      <c r="J63" s="179"/>
      <c r="K63" s="230"/>
      <c r="L63" s="169"/>
      <c r="M63" s="210"/>
    </row>
    <row r="64" spans="1:13" ht="27" customHeight="1">
      <c r="A64" s="163" t="s">
        <v>197</v>
      </c>
      <c r="B64" s="174" t="s">
        <v>36</v>
      </c>
      <c r="C64" s="175">
        <v>1956</v>
      </c>
      <c r="D64" s="274">
        <v>237</v>
      </c>
      <c r="E64" s="167">
        <v>90</v>
      </c>
      <c r="F64" s="167">
        <v>87</v>
      </c>
      <c r="G64" s="167">
        <v>94</v>
      </c>
      <c r="H64" s="272">
        <f t="shared" si="0"/>
        <v>271</v>
      </c>
      <c r="I64" s="150" t="s">
        <v>65</v>
      </c>
      <c r="J64" s="179">
        <v>5</v>
      </c>
      <c r="K64" s="226"/>
      <c r="L64" s="161"/>
      <c r="M64" s="202"/>
    </row>
    <row r="65" spans="1:13" ht="27" customHeight="1">
      <c r="A65" s="163" t="s">
        <v>197</v>
      </c>
      <c r="B65" s="174" t="s">
        <v>34</v>
      </c>
      <c r="C65" s="175">
        <v>1968</v>
      </c>
      <c r="D65" s="274"/>
      <c r="E65" s="167">
        <v>87</v>
      </c>
      <c r="F65" s="167">
        <v>87</v>
      </c>
      <c r="G65" s="167">
        <v>89</v>
      </c>
      <c r="H65" s="272">
        <f t="shared" si="0"/>
        <v>263</v>
      </c>
      <c r="I65" s="150">
        <v>1</v>
      </c>
      <c r="J65" s="179">
        <v>10</v>
      </c>
      <c r="K65" s="228">
        <f>SUM(H64:H67)</f>
        <v>1022</v>
      </c>
      <c r="L65" s="165">
        <v>3</v>
      </c>
      <c r="M65" s="206">
        <v>999</v>
      </c>
    </row>
    <row r="66" spans="1:13" ht="27" customHeight="1">
      <c r="A66" s="249" t="s">
        <v>197</v>
      </c>
      <c r="B66" s="155" t="s">
        <v>24</v>
      </c>
      <c r="C66" s="156">
        <v>1951</v>
      </c>
      <c r="D66" s="271">
        <v>249</v>
      </c>
      <c r="E66" s="167">
        <v>81</v>
      </c>
      <c r="F66" s="167">
        <v>80</v>
      </c>
      <c r="G66" s="167">
        <v>83</v>
      </c>
      <c r="H66" s="272">
        <f t="shared" si="0"/>
        <v>244</v>
      </c>
      <c r="I66" s="150">
        <v>2</v>
      </c>
      <c r="J66" s="179">
        <v>31</v>
      </c>
      <c r="K66" s="228"/>
      <c r="L66" s="165"/>
      <c r="M66" s="206"/>
    </row>
    <row r="67" spans="1:13" ht="27" customHeight="1">
      <c r="A67" s="249" t="s">
        <v>197</v>
      </c>
      <c r="B67" s="256" t="s">
        <v>25</v>
      </c>
      <c r="C67" s="233">
        <v>1961</v>
      </c>
      <c r="D67" s="273">
        <v>256</v>
      </c>
      <c r="E67" s="167">
        <v>88</v>
      </c>
      <c r="F67" s="167">
        <v>83</v>
      </c>
      <c r="G67" s="167">
        <v>73</v>
      </c>
      <c r="H67" s="272">
        <f t="shared" si="0"/>
        <v>244</v>
      </c>
      <c r="I67" s="150">
        <v>2</v>
      </c>
      <c r="J67" s="179">
        <v>33</v>
      </c>
      <c r="K67" s="228"/>
      <c r="L67" s="165"/>
      <c r="M67" s="206"/>
    </row>
    <row r="68" spans="1:13" ht="27" customHeight="1">
      <c r="A68" s="249" t="s">
        <v>197</v>
      </c>
      <c r="B68" s="256" t="s">
        <v>38</v>
      </c>
      <c r="C68" s="233">
        <v>1958</v>
      </c>
      <c r="D68" s="273">
        <v>184</v>
      </c>
      <c r="E68" s="167">
        <v>80</v>
      </c>
      <c r="F68" s="167">
        <v>81</v>
      </c>
      <c r="G68" s="167">
        <v>68</v>
      </c>
      <c r="H68" s="272">
        <f t="shared" si="0"/>
        <v>229</v>
      </c>
      <c r="I68" s="150"/>
      <c r="J68" s="179">
        <v>51</v>
      </c>
      <c r="K68" s="228"/>
      <c r="L68" s="165"/>
      <c r="M68" s="206"/>
    </row>
    <row r="69" spans="1:13" ht="27" customHeight="1">
      <c r="A69" s="163" t="s">
        <v>197</v>
      </c>
      <c r="B69" s="174" t="s">
        <v>37</v>
      </c>
      <c r="C69" s="175">
        <v>1943</v>
      </c>
      <c r="D69" s="274">
        <v>257</v>
      </c>
      <c r="E69" s="167">
        <v>55</v>
      </c>
      <c r="F69" s="167">
        <v>80</v>
      </c>
      <c r="G69" s="167">
        <v>71</v>
      </c>
      <c r="H69" s="272">
        <f aca="true" t="shared" si="2" ref="H69:H81">SUM(E69:G69)</f>
        <v>206</v>
      </c>
      <c r="I69" s="150">
        <f>IF(H69&gt;=$H$3,$H$2,(IF(H69&gt;=$I$3,$I$2,IF(H69&gt;=$J$3,$J$2,IF(H69&gt;=$K$3,$K$2,IF(H69&gt;=$L$3,$L$2,""))))))</f>
      </c>
      <c r="J69" s="179">
        <v>69</v>
      </c>
      <c r="K69" s="230"/>
      <c r="L69" s="169"/>
      <c r="M69" s="210"/>
    </row>
    <row r="70" spans="1:13" ht="27" customHeight="1">
      <c r="A70" s="154" t="s">
        <v>117</v>
      </c>
      <c r="B70" s="155" t="s">
        <v>51</v>
      </c>
      <c r="C70" s="156">
        <v>1973</v>
      </c>
      <c r="D70" s="271">
        <v>248</v>
      </c>
      <c r="E70" s="167">
        <v>87</v>
      </c>
      <c r="F70" s="167">
        <v>82</v>
      </c>
      <c r="G70" s="167">
        <v>85</v>
      </c>
      <c r="H70" s="272">
        <f t="shared" si="2"/>
        <v>254</v>
      </c>
      <c r="I70" s="150">
        <v>2</v>
      </c>
      <c r="J70" s="179">
        <v>22</v>
      </c>
      <c r="K70" s="226"/>
      <c r="L70" s="161"/>
      <c r="M70" s="202"/>
    </row>
    <row r="71" spans="1:13" ht="27" customHeight="1">
      <c r="A71" s="163" t="s">
        <v>117</v>
      </c>
      <c r="B71" s="155" t="s">
        <v>49</v>
      </c>
      <c r="C71" s="156">
        <v>1966</v>
      </c>
      <c r="D71" s="271">
        <v>246</v>
      </c>
      <c r="E71" s="167">
        <v>86</v>
      </c>
      <c r="F71" s="167">
        <v>76</v>
      </c>
      <c r="G71" s="167">
        <v>87</v>
      </c>
      <c r="H71" s="272">
        <f t="shared" si="2"/>
        <v>249</v>
      </c>
      <c r="I71" s="150">
        <v>2</v>
      </c>
      <c r="J71" s="179">
        <v>25</v>
      </c>
      <c r="K71" s="228">
        <f>SUM(H70:H73)</f>
        <v>976</v>
      </c>
      <c r="L71" s="165">
        <v>7</v>
      </c>
      <c r="M71" s="206">
        <v>1020</v>
      </c>
    </row>
    <row r="72" spans="1:13" ht="27" customHeight="1">
      <c r="A72" s="163" t="s">
        <v>117</v>
      </c>
      <c r="B72" s="155" t="s">
        <v>52</v>
      </c>
      <c r="C72" s="156">
        <v>1973</v>
      </c>
      <c r="D72" s="271"/>
      <c r="E72" s="167">
        <v>74</v>
      </c>
      <c r="F72" s="167">
        <v>83</v>
      </c>
      <c r="G72" s="167">
        <v>80</v>
      </c>
      <c r="H72" s="272">
        <f t="shared" si="2"/>
        <v>237</v>
      </c>
      <c r="I72" s="150">
        <v>3</v>
      </c>
      <c r="J72" s="179">
        <v>42</v>
      </c>
      <c r="K72" s="228"/>
      <c r="L72" s="165"/>
      <c r="M72" s="206"/>
    </row>
    <row r="73" spans="1:13" ht="27" customHeight="1">
      <c r="A73" s="163" t="s">
        <v>117</v>
      </c>
      <c r="B73" s="155" t="s">
        <v>50</v>
      </c>
      <c r="C73" s="156">
        <v>1952</v>
      </c>
      <c r="D73" s="271">
        <v>266</v>
      </c>
      <c r="E73" s="167">
        <v>74</v>
      </c>
      <c r="F73" s="167">
        <v>74</v>
      </c>
      <c r="G73" s="167">
        <v>88</v>
      </c>
      <c r="H73" s="272">
        <f t="shared" si="2"/>
        <v>236</v>
      </c>
      <c r="I73" s="150">
        <v>3</v>
      </c>
      <c r="J73" s="179">
        <v>44</v>
      </c>
      <c r="K73" s="228"/>
      <c r="L73" s="165"/>
      <c r="M73" s="206"/>
    </row>
    <row r="74" spans="1:13" ht="27" customHeight="1">
      <c r="A74" s="163" t="s">
        <v>117</v>
      </c>
      <c r="B74" s="155" t="s">
        <v>46</v>
      </c>
      <c r="C74" s="156">
        <v>1966</v>
      </c>
      <c r="D74" s="271">
        <v>258</v>
      </c>
      <c r="E74" s="167">
        <v>78</v>
      </c>
      <c r="F74" s="167">
        <v>80</v>
      </c>
      <c r="G74" s="167">
        <v>78</v>
      </c>
      <c r="H74" s="272">
        <f t="shared" si="2"/>
        <v>236</v>
      </c>
      <c r="I74" s="150">
        <v>3</v>
      </c>
      <c r="J74" s="179">
        <v>45</v>
      </c>
      <c r="K74" s="228"/>
      <c r="L74" s="165"/>
      <c r="M74" s="206"/>
    </row>
    <row r="75" spans="1:13" ht="27" customHeight="1">
      <c r="A75" s="168" t="s">
        <v>117</v>
      </c>
      <c r="B75" s="155" t="s">
        <v>47</v>
      </c>
      <c r="C75" s="156">
        <v>1964</v>
      </c>
      <c r="D75" s="271"/>
      <c r="E75" s="167">
        <v>77</v>
      </c>
      <c r="F75" s="167">
        <v>77</v>
      </c>
      <c r="G75" s="167">
        <v>80</v>
      </c>
      <c r="H75" s="272">
        <f t="shared" si="2"/>
        <v>234</v>
      </c>
      <c r="I75" s="150">
        <v>3</v>
      </c>
      <c r="J75" s="179">
        <v>47</v>
      </c>
      <c r="K75" s="228"/>
      <c r="L75" s="165"/>
      <c r="M75" s="206"/>
    </row>
    <row r="76" spans="1:13" ht="27" customHeight="1">
      <c r="A76" s="154" t="s">
        <v>209</v>
      </c>
      <c r="B76" s="155" t="s">
        <v>94</v>
      </c>
      <c r="C76" s="156">
        <v>1973</v>
      </c>
      <c r="D76" s="271"/>
      <c r="E76" s="167">
        <v>76</v>
      </c>
      <c r="F76" s="167">
        <v>85</v>
      </c>
      <c r="G76" s="167">
        <v>77</v>
      </c>
      <c r="H76" s="272">
        <f t="shared" si="2"/>
        <v>238</v>
      </c>
      <c r="I76" s="150">
        <v>3</v>
      </c>
      <c r="J76" s="179">
        <v>41</v>
      </c>
      <c r="K76" s="226">
        <f>SUM(H76:H77)</f>
        <v>462</v>
      </c>
      <c r="L76" s="161">
        <v>15</v>
      </c>
      <c r="M76" s="202"/>
    </row>
    <row r="77" spans="1:13" ht="27" customHeight="1">
      <c r="A77" s="168" t="s">
        <v>209</v>
      </c>
      <c r="B77" s="155" t="s">
        <v>210</v>
      </c>
      <c r="C77" s="156">
        <v>1970</v>
      </c>
      <c r="D77" s="271"/>
      <c r="E77" s="167">
        <v>80</v>
      </c>
      <c r="F77" s="167">
        <v>74</v>
      </c>
      <c r="G77" s="167">
        <v>70</v>
      </c>
      <c r="H77" s="272">
        <f t="shared" si="2"/>
        <v>224</v>
      </c>
      <c r="I77" s="150">
        <f>IF(H77&gt;=$H$3,$H$2,(IF(H77&gt;=$I$3,$I$2,IF(H77&gt;=$J$3,$J$2,IF(H77&gt;=$K$3,$K$2,IF(H77&gt;=$L$3,$L$2,""))))))</f>
      </c>
      <c r="J77" s="179">
        <v>57</v>
      </c>
      <c r="K77" s="230"/>
      <c r="L77" s="169"/>
      <c r="M77" s="210"/>
    </row>
    <row r="78" spans="1:13" ht="27" customHeight="1">
      <c r="A78" s="154" t="s">
        <v>196</v>
      </c>
      <c r="B78" s="192" t="s">
        <v>42</v>
      </c>
      <c r="C78" s="193">
        <v>1949</v>
      </c>
      <c r="D78" s="277">
        <v>244</v>
      </c>
      <c r="E78" s="167">
        <v>86</v>
      </c>
      <c r="F78" s="167">
        <v>85</v>
      </c>
      <c r="G78" s="167">
        <v>94</v>
      </c>
      <c r="H78" s="272">
        <f t="shared" si="2"/>
        <v>265</v>
      </c>
      <c r="I78" s="150" t="s">
        <v>65</v>
      </c>
      <c r="J78" s="179">
        <v>7</v>
      </c>
      <c r="K78" s="226"/>
      <c r="L78" s="161"/>
      <c r="M78" s="202"/>
    </row>
    <row r="79" spans="1:13" ht="27" customHeight="1">
      <c r="A79" s="163" t="s">
        <v>196</v>
      </c>
      <c r="B79" s="192" t="s">
        <v>40</v>
      </c>
      <c r="C79" s="193">
        <v>1963</v>
      </c>
      <c r="D79" s="277">
        <v>273</v>
      </c>
      <c r="E79" s="167">
        <v>84</v>
      </c>
      <c r="F79" s="167">
        <v>87</v>
      </c>
      <c r="G79" s="167">
        <v>84</v>
      </c>
      <c r="H79" s="272">
        <f t="shared" si="2"/>
        <v>255</v>
      </c>
      <c r="I79" s="150">
        <v>1</v>
      </c>
      <c r="J79" s="179">
        <v>18</v>
      </c>
      <c r="K79" s="228">
        <f>SUM(H78:H81)</f>
        <v>957</v>
      </c>
      <c r="L79" s="165">
        <v>10</v>
      </c>
      <c r="M79" s="206">
        <v>999</v>
      </c>
    </row>
    <row r="80" spans="1:13" ht="27" customHeight="1">
      <c r="A80" s="163" t="s">
        <v>196</v>
      </c>
      <c r="B80" s="192" t="s">
        <v>43</v>
      </c>
      <c r="C80" s="193">
        <v>1967</v>
      </c>
      <c r="D80" s="277">
        <v>236</v>
      </c>
      <c r="E80" s="167">
        <v>73</v>
      </c>
      <c r="F80" s="167">
        <v>71</v>
      </c>
      <c r="G80" s="167">
        <v>77</v>
      </c>
      <c r="H80" s="272">
        <f t="shared" si="2"/>
        <v>221</v>
      </c>
      <c r="I80" s="150">
        <f>IF(H80&gt;=$H$3,$H$2,(IF(H80&gt;=$I$3,$I$2,IF(H80&gt;=$J$3,$J$2,IF(H80&gt;=$K$3,$K$2,IF(H80&gt;=$L$3,$L$2,""))))))</f>
      </c>
      <c r="J80" s="179">
        <v>60</v>
      </c>
      <c r="K80" s="228"/>
      <c r="L80" s="165"/>
      <c r="M80" s="206"/>
    </row>
    <row r="81" spans="1:13" ht="27" customHeight="1">
      <c r="A81" s="168" t="s">
        <v>196</v>
      </c>
      <c r="B81" s="192" t="s">
        <v>67</v>
      </c>
      <c r="C81" s="193">
        <v>1945</v>
      </c>
      <c r="D81" s="277">
        <v>246</v>
      </c>
      <c r="E81" s="167">
        <v>71</v>
      </c>
      <c r="F81" s="167">
        <v>65</v>
      </c>
      <c r="G81" s="167">
        <v>80</v>
      </c>
      <c r="H81" s="272">
        <f t="shared" si="2"/>
        <v>216</v>
      </c>
      <c r="I81" s="150">
        <f>IF(H81&gt;=$H$3,$H$2,(IF(H81&gt;=$I$3,$I$2,IF(H81&gt;=$J$3,$J$2,IF(H81&gt;=$K$3,$K$2,IF(H81&gt;=$L$3,$L$2,""))))))</f>
      </c>
      <c r="J81" s="179">
        <v>64</v>
      </c>
      <c r="K81" s="230"/>
      <c r="L81" s="169"/>
      <c r="M81" s="210"/>
    </row>
  </sheetData>
  <printOptions horizontalCentered="1"/>
  <pageMargins left="0.35433070866141736" right="0.75" top="0.3937007874015748" bottom="0.3937007874015748" header="0.5118110236220472" footer="0.5118110236220472"/>
  <pageSetup horizontalDpi="600" verticalDpi="600" orientation="portrait" scale="65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I61"/>
  <sheetViews>
    <sheetView workbookViewId="0" topLeftCell="A1">
      <selection activeCell="A1" sqref="A1"/>
    </sheetView>
  </sheetViews>
  <sheetFormatPr defaultColWidth="9.140625" defaultRowHeight="12.75"/>
  <cols>
    <col min="1" max="1" width="7.28125" style="6" customWidth="1"/>
    <col min="2" max="2" width="34.421875" style="7" customWidth="1"/>
    <col min="3" max="3" width="7.140625" style="8" bestFit="1" customWidth="1"/>
    <col min="4" max="4" width="29.140625" style="7" customWidth="1"/>
    <col min="5" max="5" width="6.00390625" style="5" customWidth="1"/>
    <col min="6" max="6" width="5.8515625" style="5" customWidth="1"/>
    <col min="7" max="7" width="5.57421875" style="5" customWidth="1"/>
    <col min="8" max="8" width="6.00390625" style="5" customWidth="1"/>
    <col min="9" max="9" width="5.57421875" style="16" customWidth="1"/>
    <col min="10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4" spans="2:5" ht="20.25">
      <c r="B4" s="10" t="s">
        <v>57</v>
      </c>
      <c r="C4" s="18"/>
      <c r="E4" s="7"/>
    </row>
    <row r="5" spans="1:9" s="2" customFormat="1" ht="33" customHeight="1">
      <c r="A5" s="19" t="s">
        <v>62</v>
      </c>
      <c r="B5" s="20" t="s">
        <v>0</v>
      </c>
      <c r="C5" s="21" t="s">
        <v>1</v>
      </c>
      <c r="D5" s="20" t="s">
        <v>2</v>
      </c>
      <c r="E5" s="22" t="s">
        <v>74</v>
      </c>
      <c r="F5" s="22" t="s">
        <v>75</v>
      </c>
      <c r="G5" s="22" t="s">
        <v>76</v>
      </c>
      <c r="H5" s="22" t="s">
        <v>92</v>
      </c>
      <c r="I5" s="22" t="s">
        <v>93</v>
      </c>
    </row>
    <row r="6" spans="1:9" s="2" customFormat="1" ht="21" customHeight="1">
      <c r="A6" s="91">
        <v>1</v>
      </c>
      <c r="B6" s="83" t="s">
        <v>8</v>
      </c>
      <c r="C6" s="82">
        <v>1954</v>
      </c>
      <c r="D6" s="83" t="s">
        <v>10</v>
      </c>
      <c r="E6" s="80">
        <v>56</v>
      </c>
      <c r="F6" s="80">
        <v>64</v>
      </c>
      <c r="G6" s="80">
        <v>62</v>
      </c>
      <c r="H6" s="81">
        <f aca="true" t="shared" si="0" ref="H6:H44">SUM(E6:G6)</f>
        <v>182</v>
      </c>
      <c r="I6" s="81" t="s">
        <v>64</v>
      </c>
    </row>
    <row r="7" spans="1:9" s="2" customFormat="1" ht="21" customHeight="1">
      <c r="A7" s="91">
        <v>2</v>
      </c>
      <c r="B7" s="67" t="s">
        <v>117</v>
      </c>
      <c r="C7" s="68">
        <v>1973</v>
      </c>
      <c r="D7" s="67" t="s">
        <v>51</v>
      </c>
      <c r="E7" s="80">
        <v>46</v>
      </c>
      <c r="F7" s="80">
        <v>61</v>
      </c>
      <c r="G7" s="80">
        <v>63</v>
      </c>
      <c r="H7" s="81">
        <f t="shared" si="0"/>
        <v>170</v>
      </c>
      <c r="I7" s="81" t="s">
        <v>65</v>
      </c>
    </row>
    <row r="8" spans="1:9" s="2" customFormat="1" ht="21" customHeight="1">
      <c r="A8" s="91">
        <v>3</v>
      </c>
      <c r="B8" s="67" t="s">
        <v>135</v>
      </c>
      <c r="C8" s="68">
        <v>1967</v>
      </c>
      <c r="D8" s="67" t="s">
        <v>32</v>
      </c>
      <c r="E8" s="80">
        <v>55</v>
      </c>
      <c r="F8" s="80">
        <v>58</v>
      </c>
      <c r="G8" s="80">
        <v>56</v>
      </c>
      <c r="H8" s="81">
        <f t="shared" si="0"/>
        <v>169</v>
      </c>
      <c r="I8" s="81">
        <v>1</v>
      </c>
    </row>
    <row r="9" spans="1:9" s="2" customFormat="1" ht="21" customHeight="1">
      <c r="A9" s="91">
        <v>4</v>
      </c>
      <c r="B9" s="67" t="s">
        <v>163</v>
      </c>
      <c r="C9" s="68">
        <v>1959</v>
      </c>
      <c r="D9" s="67" t="s">
        <v>5</v>
      </c>
      <c r="E9" s="80">
        <v>56</v>
      </c>
      <c r="F9" s="80">
        <v>59</v>
      </c>
      <c r="G9" s="80">
        <v>54</v>
      </c>
      <c r="H9" s="81">
        <f t="shared" si="0"/>
        <v>169</v>
      </c>
      <c r="I9" s="81">
        <v>1</v>
      </c>
    </row>
    <row r="10" spans="1:9" s="2" customFormat="1" ht="21" customHeight="1">
      <c r="A10" s="91">
        <v>5</v>
      </c>
      <c r="B10" s="67" t="s">
        <v>117</v>
      </c>
      <c r="C10" s="68">
        <v>1966</v>
      </c>
      <c r="D10" s="67" t="s">
        <v>49</v>
      </c>
      <c r="E10" s="80">
        <v>47</v>
      </c>
      <c r="F10" s="80">
        <v>61</v>
      </c>
      <c r="G10" s="80">
        <v>53</v>
      </c>
      <c r="H10" s="81">
        <f t="shared" si="0"/>
        <v>161</v>
      </c>
      <c r="I10" s="81">
        <v>2</v>
      </c>
    </row>
    <row r="11" spans="1:9" s="2" customFormat="1" ht="21" customHeight="1">
      <c r="A11" s="91">
        <v>6</v>
      </c>
      <c r="B11" s="83" t="s">
        <v>8</v>
      </c>
      <c r="C11" s="82">
        <v>1958</v>
      </c>
      <c r="D11" s="83" t="s">
        <v>12</v>
      </c>
      <c r="E11" s="80">
        <v>47</v>
      </c>
      <c r="F11" s="80">
        <v>59</v>
      </c>
      <c r="G11" s="80">
        <v>49</v>
      </c>
      <c r="H11" s="81">
        <f t="shared" si="0"/>
        <v>155</v>
      </c>
      <c r="I11" s="81">
        <v>2</v>
      </c>
    </row>
    <row r="12" spans="1:9" s="2" customFormat="1" ht="21" customHeight="1">
      <c r="A12" s="91">
        <v>7</v>
      </c>
      <c r="B12" s="67" t="s">
        <v>138</v>
      </c>
      <c r="C12" s="68">
        <v>1966</v>
      </c>
      <c r="D12" s="67" t="s">
        <v>141</v>
      </c>
      <c r="E12" s="80">
        <v>44</v>
      </c>
      <c r="F12" s="80">
        <v>56</v>
      </c>
      <c r="G12" s="80">
        <v>51</v>
      </c>
      <c r="H12" s="81">
        <f t="shared" si="0"/>
        <v>151</v>
      </c>
      <c r="I12" s="81">
        <v>2</v>
      </c>
    </row>
    <row r="13" spans="1:9" s="2" customFormat="1" ht="21" customHeight="1">
      <c r="A13" s="91">
        <v>8</v>
      </c>
      <c r="B13" s="67" t="s">
        <v>116</v>
      </c>
      <c r="C13" s="68">
        <v>1949</v>
      </c>
      <c r="D13" s="67" t="s">
        <v>40</v>
      </c>
      <c r="E13" s="80">
        <v>41</v>
      </c>
      <c r="F13" s="80">
        <v>55</v>
      </c>
      <c r="G13" s="80">
        <v>54</v>
      </c>
      <c r="H13" s="81">
        <f t="shared" si="0"/>
        <v>150</v>
      </c>
      <c r="I13" s="81">
        <v>2</v>
      </c>
    </row>
    <row r="14" spans="1:9" s="2" customFormat="1" ht="21" customHeight="1">
      <c r="A14" s="91">
        <v>9</v>
      </c>
      <c r="B14" s="67" t="s">
        <v>164</v>
      </c>
      <c r="C14" s="68">
        <v>1976</v>
      </c>
      <c r="D14" s="67" t="s">
        <v>129</v>
      </c>
      <c r="E14" s="80">
        <v>45</v>
      </c>
      <c r="F14" s="80">
        <v>56</v>
      </c>
      <c r="G14" s="80">
        <v>48</v>
      </c>
      <c r="H14" s="81">
        <f t="shared" si="0"/>
        <v>149</v>
      </c>
      <c r="I14" s="81">
        <v>2</v>
      </c>
    </row>
    <row r="15" spans="1:9" s="2" customFormat="1" ht="21" customHeight="1">
      <c r="A15" s="91">
        <v>10</v>
      </c>
      <c r="B15" s="67" t="s">
        <v>127</v>
      </c>
      <c r="C15" s="68">
        <v>1965</v>
      </c>
      <c r="D15" s="67" t="s">
        <v>16</v>
      </c>
      <c r="E15" s="80">
        <v>45</v>
      </c>
      <c r="F15" s="80">
        <v>57</v>
      </c>
      <c r="G15" s="80">
        <v>47</v>
      </c>
      <c r="H15" s="81">
        <f t="shared" si="0"/>
        <v>149</v>
      </c>
      <c r="I15" s="81">
        <v>2</v>
      </c>
    </row>
    <row r="16" spans="1:9" s="2" customFormat="1" ht="21" customHeight="1">
      <c r="A16" s="91">
        <v>11</v>
      </c>
      <c r="B16" s="83" t="s">
        <v>133</v>
      </c>
      <c r="C16" s="84">
        <v>1961</v>
      </c>
      <c r="D16" s="85" t="s">
        <v>25</v>
      </c>
      <c r="E16" s="80">
        <v>39</v>
      </c>
      <c r="F16" s="80">
        <v>53</v>
      </c>
      <c r="G16" s="80">
        <v>54</v>
      </c>
      <c r="H16" s="81">
        <f t="shared" si="0"/>
        <v>146</v>
      </c>
      <c r="I16" s="81">
        <v>2</v>
      </c>
    </row>
    <row r="17" spans="1:9" s="2" customFormat="1" ht="21" customHeight="1">
      <c r="A17" s="91">
        <v>12</v>
      </c>
      <c r="B17" s="67" t="s">
        <v>55</v>
      </c>
      <c r="C17" s="68">
        <v>1974</v>
      </c>
      <c r="D17" s="67" t="s">
        <v>27</v>
      </c>
      <c r="E17" s="80">
        <v>44</v>
      </c>
      <c r="F17" s="80">
        <v>59</v>
      </c>
      <c r="G17" s="80">
        <v>42</v>
      </c>
      <c r="H17" s="81">
        <f t="shared" si="0"/>
        <v>145</v>
      </c>
      <c r="I17" s="81">
        <v>2</v>
      </c>
    </row>
    <row r="18" spans="1:9" s="2" customFormat="1" ht="21" customHeight="1">
      <c r="A18" s="91">
        <v>13</v>
      </c>
      <c r="B18" s="67" t="s">
        <v>164</v>
      </c>
      <c r="C18" s="68">
        <v>1964</v>
      </c>
      <c r="D18" s="67" t="s">
        <v>17</v>
      </c>
      <c r="E18" s="80">
        <v>43</v>
      </c>
      <c r="F18" s="80">
        <v>54</v>
      </c>
      <c r="G18" s="80">
        <v>46</v>
      </c>
      <c r="H18" s="81">
        <f t="shared" si="0"/>
        <v>143</v>
      </c>
      <c r="I18" s="81">
        <v>2</v>
      </c>
    </row>
    <row r="19" spans="1:9" s="2" customFormat="1" ht="21" customHeight="1">
      <c r="A19" s="91">
        <v>14</v>
      </c>
      <c r="B19" s="67" t="s">
        <v>107</v>
      </c>
      <c r="C19" s="68">
        <v>1979</v>
      </c>
      <c r="D19" s="67" t="s">
        <v>159</v>
      </c>
      <c r="E19" s="80">
        <v>47</v>
      </c>
      <c r="F19" s="80">
        <v>56</v>
      </c>
      <c r="G19" s="80">
        <v>38</v>
      </c>
      <c r="H19" s="81">
        <f t="shared" si="0"/>
        <v>141</v>
      </c>
      <c r="I19" s="81">
        <v>2</v>
      </c>
    </row>
    <row r="20" spans="1:9" s="2" customFormat="1" ht="21" customHeight="1">
      <c r="A20" s="91">
        <v>15</v>
      </c>
      <c r="B20" s="67" t="s">
        <v>131</v>
      </c>
      <c r="C20" s="68">
        <v>1967</v>
      </c>
      <c r="D20" s="67" t="s">
        <v>99</v>
      </c>
      <c r="E20" s="80">
        <v>36</v>
      </c>
      <c r="F20" s="80">
        <v>49</v>
      </c>
      <c r="G20" s="80">
        <v>54</v>
      </c>
      <c r="H20" s="81">
        <f t="shared" si="0"/>
        <v>139</v>
      </c>
      <c r="I20" s="81">
        <v>3</v>
      </c>
    </row>
    <row r="21" spans="1:9" s="2" customFormat="1" ht="21" customHeight="1">
      <c r="A21" s="91"/>
      <c r="B21" s="67" t="s">
        <v>20</v>
      </c>
      <c r="C21" s="68">
        <v>1968</v>
      </c>
      <c r="D21" s="67" t="s">
        <v>21</v>
      </c>
      <c r="E21" s="80">
        <v>49</v>
      </c>
      <c r="F21" s="80">
        <v>44</v>
      </c>
      <c r="G21" s="80">
        <v>46</v>
      </c>
      <c r="H21" s="81">
        <f t="shared" si="0"/>
        <v>139</v>
      </c>
      <c r="I21" s="81">
        <v>3</v>
      </c>
    </row>
    <row r="22" spans="1:9" s="2" customFormat="1" ht="21" customHeight="1">
      <c r="A22" s="91">
        <v>17</v>
      </c>
      <c r="B22" s="83" t="s">
        <v>8</v>
      </c>
      <c r="C22" s="82">
        <v>1962</v>
      </c>
      <c r="D22" s="83" t="s">
        <v>122</v>
      </c>
      <c r="E22" s="80">
        <v>43</v>
      </c>
      <c r="F22" s="80">
        <v>43</v>
      </c>
      <c r="G22" s="80">
        <v>52</v>
      </c>
      <c r="H22" s="81">
        <f t="shared" si="0"/>
        <v>138</v>
      </c>
      <c r="I22" s="81">
        <v>3</v>
      </c>
    </row>
    <row r="23" spans="1:9" s="2" customFormat="1" ht="21" customHeight="1">
      <c r="A23" s="91"/>
      <c r="B23" s="67" t="s">
        <v>138</v>
      </c>
      <c r="C23" s="68">
        <v>1968</v>
      </c>
      <c r="D23" s="67" t="s">
        <v>139</v>
      </c>
      <c r="E23" s="80">
        <v>36</v>
      </c>
      <c r="F23" s="80">
        <v>53</v>
      </c>
      <c r="G23" s="80">
        <v>49</v>
      </c>
      <c r="H23" s="81">
        <f t="shared" si="0"/>
        <v>138</v>
      </c>
      <c r="I23" s="81">
        <v>3</v>
      </c>
    </row>
    <row r="24" spans="1:9" s="2" customFormat="1" ht="21" customHeight="1">
      <c r="A24" s="91">
        <v>19</v>
      </c>
      <c r="B24" s="67" t="s">
        <v>138</v>
      </c>
      <c r="C24" s="68">
        <v>1970</v>
      </c>
      <c r="D24" s="67" t="s">
        <v>137</v>
      </c>
      <c r="E24" s="80">
        <v>35</v>
      </c>
      <c r="F24" s="80">
        <v>51</v>
      </c>
      <c r="G24" s="80">
        <v>51</v>
      </c>
      <c r="H24" s="81">
        <f t="shared" si="0"/>
        <v>137</v>
      </c>
      <c r="I24" s="81">
        <v>3</v>
      </c>
    </row>
    <row r="25" spans="1:9" s="2" customFormat="1" ht="21" customHeight="1">
      <c r="A25" s="91">
        <v>20</v>
      </c>
      <c r="B25" s="67" t="s">
        <v>127</v>
      </c>
      <c r="C25" s="68">
        <v>1974</v>
      </c>
      <c r="D25" s="67" t="s">
        <v>86</v>
      </c>
      <c r="E25" s="80">
        <v>38</v>
      </c>
      <c r="F25" s="80">
        <v>45</v>
      </c>
      <c r="G25" s="80">
        <v>51</v>
      </c>
      <c r="H25" s="81">
        <f t="shared" si="0"/>
        <v>134</v>
      </c>
      <c r="I25" s="81"/>
    </row>
    <row r="26" spans="1:9" s="2" customFormat="1" ht="21" customHeight="1">
      <c r="A26" s="91">
        <v>21</v>
      </c>
      <c r="B26" s="67" t="s">
        <v>20</v>
      </c>
      <c r="C26" s="68">
        <v>1956</v>
      </c>
      <c r="D26" s="67" t="s">
        <v>97</v>
      </c>
      <c r="E26" s="80">
        <v>44</v>
      </c>
      <c r="F26" s="80">
        <v>48</v>
      </c>
      <c r="G26" s="80">
        <v>41</v>
      </c>
      <c r="H26" s="81">
        <f t="shared" si="0"/>
        <v>133</v>
      </c>
      <c r="I26" s="81"/>
    </row>
    <row r="27" spans="1:9" s="2" customFormat="1" ht="21" customHeight="1">
      <c r="A27" s="91">
        <v>22</v>
      </c>
      <c r="B27" s="67" t="s">
        <v>127</v>
      </c>
      <c r="C27" s="68">
        <v>1967</v>
      </c>
      <c r="D27" s="67" t="s">
        <v>18</v>
      </c>
      <c r="E27" s="80">
        <v>44</v>
      </c>
      <c r="F27" s="80">
        <v>36</v>
      </c>
      <c r="G27" s="80">
        <v>52</v>
      </c>
      <c r="H27" s="81">
        <f t="shared" si="0"/>
        <v>132</v>
      </c>
      <c r="I27" s="81"/>
    </row>
    <row r="28" spans="1:9" s="2" customFormat="1" ht="21" customHeight="1">
      <c r="A28" s="91"/>
      <c r="B28" s="67" t="s">
        <v>117</v>
      </c>
      <c r="C28" s="68">
        <v>1952</v>
      </c>
      <c r="D28" s="67" t="s">
        <v>50</v>
      </c>
      <c r="E28" s="80">
        <v>52</v>
      </c>
      <c r="F28" s="80">
        <v>59</v>
      </c>
      <c r="G28" s="80">
        <v>21</v>
      </c>
      <c r="H28" s="81">
        <f t="shared" si="0"/>
        <v>132</v>
      </c>
      <c r="I28" s="81"/>
    </row>
    <row r="29" spans="1:9" s="2" customFormat="1" ht="21" customHeight="1">
      <c r="A29" s="91">
        <v>24</v>
      </c>
      <c r="B29" s="67" t="s">
        <v>116</v>
      </c>
      <c r="C29" s="68">
        <v>1971</v>
      </c>
      <c r="D29" s="67" t="s">
        <v>67</v>
      </c>
      <c r="E29" s="80">
        <v>44</v>
      </c>
      <c r="F29" s="80">
        <v>37</v>
      </c>
      <c r="G29" s="80">
        <v>50</v>
      </c>
      <c r="H29" s="81">
        <f t="shared" si="0"/>
        <v>131</v>
      </c>
      <c r="I29" s="81"/>
    </row>
    <row r="30" spans="1:9" s="2" customFormat="1" ht="21" customHeight="1">
      <c r="A30" s="91"/>
      <c r="B30" s="67" t="s">
        <v>163</v>
      </c>
      <c r="C30" s="68">
        <v>1977</v>
      </c>
      <c r="D30" s="67" t="s">
        <v>134</v>
      </c>
      <c r="E30" s="80">
        <v>47</v>
      </c>
      <c r="F30" s="80">
        <v>51</v>
      </c>
      <c r="G30" s="80">
        <v>33</v>
      </c>
      <c r="H30" s="81">
        <f t="shared" si="0"/>
        <v>131</v>
      </c>
      <c r="I30" s="81"/>
    </row>
    <row r="31" spans="1:9" s="2" customFormat="1" ht="21" customHeight="1">
      <c r="A31" s="91">
        <v>26</v>
      </c>
      <c r="B31" s="67" t="s">
        <v>136</v>
      </c>
      <c r="C31" s="68">
        <v>1970</v>
      </c>
      <c r="D31" s="67" t="s">
        <v>23</v>
      </c>
      <c r="E31" s="80">
        <v>31</v>
      </c>
      <c r="F31" s="80">
        <v>55</v>
      </c>
      <c r="G31" s="80">
        <v>44</v>
      </c>
      <c r="H31" s="81">
        <f t="shared" si="0"/>
        <v>130</v>
      </c>
      <c r="I31" s="81"/>
    </row>
    <row r="32" spans="1:9" s="2" customFormat="1" ht="21" customHeight="1">
      <c r="A32" s="91"/>
      <c r="B32" s="67" t="s">
        <v>164</v>
      </c>
      <c r="C32" s="68">
        <v>1973</v>
      </c>
      <c r="D32" s="67" t="s">
        <v>113</v>
      </c>
      <c r="E32" s="80">
        <v>45</v>
      </c>
      <c r="F32" s="80">
        <v>44</v>
      </c>
      <c r="G32" s="80">
        <v>41</v>
      </c>
      <c r="H32" s="81">
        <f t="shared" si="0"/>
        <v>130</v>
      </c>
      <c r="I32" s="81"/>
    </row>
    <row r="33" spans="1:9" s="2" customFormat="1" ht="21" customHeight="1">
      <c r="A33" s="91"/>
      <c r="B33" s="67" t="s">
        <v>116</v>
      </c>
      <c r="C33" s="68">
        <v>1963</v>
      </c>
      <c r="D33" s="67" t="s">
        <v>42</v>
      </c>
      <c r="E33" s="80">
        <v>44</v>
      </c>
      <c r="F33" s="80">
        <v>47</v>
      </c>
      <c r="G33" s="80">
        <v>39</v>
      </c>
      <c r="H33" s="81">
        <f t="shared" si="0"/>
        <v>130</v>
      </c>
      <c r="I33" s="81"/>
    </row>
    <row r="34" spans="1:9" s="2" customFormat="1" ht="21" customHeight="1">
      <c r="A34" s="91">
        <v>29</v>
      </c>
      <c r="B34" s="67" t="s">
        <v>107</v>
      </c>
      <c r="C34" s="68">
        <v>1970</v>
      </c>
      <c r="D34" s="67" t="s">
        <v>126</v>
      </c>
      <c r="E34" s="80">
        <v>42</v>
      </c>
      <c r="F34" s="80">
        <v>50</v>
      </c>
      <c r="G34" s="80">
        <v>33</v>
      </c>
      <c r="H34" s="81">
        <f t="shared" si="0"/>
        <v>125</v>
      </c>
      <c r="I34" s="81"/>
    </row>
    <row r="35" spans="1:9" s="2" customFormat="1" ht="21" customHeight="1">
      <c r="A35" s="91">
        <v>30</v>
      </c>
      <c r="B35" s="67" t="s">
        <v>127</v>
      </c>
      <c r="C35" s="68">
        <v>1970</v>
      </c>
      <c r="D35" s="67" t="s">
        <v>128</v>
      </c>
      <c r="E35" s="80">
        <v>43</v>
      </c>
      <c r="F35" s="80">
        <v>42</v>
      </c>
      <c r="G35" s="80">
        <v>32</v>
      </c>
      <c r="H35" s="81">
        <f t="shared" si="0"/>
        <v>117</v>
      </c>
      <c r="I35" s="81"/>
    </row>
    <row r="36" spans="1:9" s="2" customFormat="1" ht="21" customHeight="1">
      <c r="A36" s="91">
        <v>31</v>
      </c>
      <c r="B36" s="67" t="s">
        <v>131</v>
      </c>
      <c r="C36" s="68">
        <v>1975</v>
      </c>
      <c r="D36" s="87" t="s">
        <v>130</v>
      </c>
      <c r="E36" s="80">
        <v>38</v>
      </c>
      <c r="F36" s="80">
        <v>26</v>
      </c>
      <c r="G36" s="80">
        <v>47</v>
      </c>
      <c r="H36" s="81">
        <f t="shared" si="0"/>
        <v>111</v>
      </c>
      <c r="I36" s="81"/>
    </row>
    <row r="37" spans="1:9" s="2" customFormat="1" ht="21" customHeight="1">
      <c r="A37" s="91"/>
      <c r="B37" s="67" t="s">
        <v>158</v>
      </c>
      <c r="C37" s="68">
        <v>1983</v>
      </c>
      <c r="D37" s="67" t="s">
        <v>101</v>
      </c>
      <c r="E37" s="80">
        <v>44</v>
      </c>
      <c r="F37" s="80">
        <v>44</v>
      </c>
      <c r="G37" s="80">
        <v>23</v>
      </c>
      <c r="H37" s="81">
        <f t="shared" si="0"/>
        <v>111</v>
      </c>
      <c r="I37" s="81"/>
    </row>
    <row r="38" spans="1:9" s="2" customFormat="1" ht="21" customHeight="1">
      <c r="A38" s="91">
        <v>33</v>
      </c>
      <c r="B38" s="67" t="s">
        <v>107</v>
      </c>
      <c r="C38" s="68">
        <v>1975</v>
      </c>
      <c r="D38" s="67" t="s">
        <v>125</v>
      </c>
      <c r="E38" s="80">
        <v>25</v>
      </c>
      <c r="F38" s="80">
        <v>58</v>
      </c>
      <c r="G38" s="80">
        <v>25</v>
      </c>
      <c r="H38" s="81">
        <f t="shared" si="0"/>
        <v>108</v>
      </c>
      <c r="I38" s="81"/>
    </row>
    <row r="39" spans="1:9" s="2" customFormat="1" ht="21" customHeight="1">
      <c r="A39" s="91">
        <v>34</v>
      </c>
      <c r="B39" s="67" t="s">
        <v>107</v>
      </c>
      <c r="C39" s="68">
        <v>1975</v>
      </c>
      <c r="D39" s="67" t="s">
        <v>108</v>
      </c>
      <c r="E39" s="80">
        <v>44</v>
      </c>
      <c r="F39" s="80">
        <v>44</v>
      </c>
      <c r="G39" s="80">
        <v>19</v>
      </c>
      <c r="H39" s="81">
        <f t="shared" si="0"/>
        <v>107</v>
      </c>
      <c r="I39" s="81"/>
    </row>
    <row r="40" spans="1:9" s="2" customFormat="1" ht="21" customHeight="1">
      <c r="A40" s="91">
        <v>35</v>
      </c>
      <c r="B40" s="67" t="s">
        <v>20</v>
      </c>
      <c r="C40" s="68">
        <v>1973</v>
      </c>
      <c r="D40" s="67" t="s">
        <v>22</v>
      </c>
      <c r="E40" s="80">
        <v>37</v>
      </c>
      <c r="F40" s="80">
        <v>32</v>
      </c>
      <c r="G40" s="80">
        <v>35</v>
      </c>
      <c r="H40" s="81">
        <f t="shared" si="0"/>
        <v>104</v>
      </c>
      <c r="I40" s="81"/>
    </row>
    <row r="41" spans="1:9" s="2" customFormat="1" ht="21" customHeight="1">
      <c r="A41" s="91">
        <v>36</v>
      </c>
      <c r="B41" s="67" t="s">
        <v>164</v>
      </c>
      <c r="C41" s="68">
        <v>1982</v>
      </c>
      <c r="D41" s="67" t="s">
        <v>114</v>
      </c>
      <c r="E41" s="80">
        <v>41</v>
      </c>
      <c r="F41" s="80">
        <v>30</v>
      </c>
      <c r="G41" s="80">
        <v>29</v>
      </c>
      <c r="H41" s="81">
        <f t="shared" si="0"/>
        <v>100</v>
      </c>
      <c r="I41" s="81"/>
    </row>
    <row r="42" spans="1:9" s="2" customFormat="1" ht="21" customHeight="1">
      <c r="A42" s="91">
        <v>37</v>
      </c>
      <c r="B42" s="67" t="s">
        <v>116</v>
      </c>
      <c r="C42" s="68">
        <v>1945</v>
      </c>
      <c r="D42" s="67" t="s">
        <v>43</v>
      </c>
      <c r="E42" s="80">
        <v>31</v>
      </c>
      <c r="F42" s="80">
        <v>44</v>
      </c>
      <c r="G42" s="80">
        <v>22</v>
      </c>
      <c r="H42" s="81">
        <f t="shared" si="0"/>
        <v>97</v>
      </c>
      <c r="I42" s="81"/>
    </row>
    <row r="43" spans="1:9" s="2" customFormat="1" ht="21" customHeight="1">
      <c r="A43" s="91">
        <v>38</v>
      </c>
      <c r="B43" s="67" t="s">
        <v>158</v>
      </c>
      <c r="C43" s="68">
        <v>1982</v>
      </c>
      <c r="D43" s="67" t="s">
        <v>123</v>
      </c>
      <c r="E43" s="80">
        <v>16</v>
      </c>
      <c r="F43" s="80">
        <v>53</v>
      </c>
      <c r="G43" s="80">
        <v>12</v>
      </c>
      <c r="H43" s="81">
        <f t="shared" si="0"/>
        <v>81</v>
      </c>
      <c r="I43" s="81"/>
    </row>
    <row r="44" spans="1:9" s="2" customFormat="1" ht="21" customHeight="1">
      <c r="A44" s="91">
        <v>39</v>
      </c>
      <c r="B44" s="67" t="s">
        <v>158</v>
      </c>
      <c r="C44" s="68">
        <v>1983</v>
      </c>
      <c r="D44" s="87" t="s">
        <v>124</v>
      </c>
      <c r="E44" s="80">
        <v>27</v>
      </c>
      <c r="F44" s="80">
        <v>17</v>
      </c>
      <c r="G44" s="80">
        <v>32</v>
      </c>
      <c r="H44" s="81">
        <f t="shared" si="0"/>
        <v>76</v>
      </c>
      <c r="I44" s="81"/>
    </row>
    <row r="46" spans="2:8" ht="15.75">
      <c r="B46" s="38" t="s">
        <v>105</v>
      </c>
      <c r="C46" s="7"/>
      <c r="H46" s="97"/>
    </row>
    <row r="47" spans="1:8" ht="12.75">
      <c r="A47" s="40">
        <v>1</v>
      </c>
      <c r="B47" s="67" t="s">
        <v>127</v>
      </c>
      <c r="C47" s="7"/>
      <c r="H47" s="16">
        <v>532</v>
      </c>
    </row>
    <row r="48" spans="1:8" ht="12.75">
      <c r="A48" s="40">
        <v>2</v>
      </c>
      <c r="B48" s="67" t="s">
        <v>164</v>
      </c>
      <c r="C48" s="7"/>
      <c r="H48" s="16">
        <v>522</v>
      </c>
    </row>
    <row r="49" spans="1:8" ht="12.75">
      <c r="A49" s="40">
        <v>3</v>
      </c>
      <c r="B49" s="67" t="s">
        <v>116</v>
      </c>
      <c r="C49" s="7"/>
      <c r="H49" s="16">
        <v>508</v>
      </c>
    </row>
    <row r="50" spans="1:8" ht="12.75">
      <c r="A50" s="40">
        <v>4</v>
      </c>
      <c r="B50" s="67" t="s">
        <v>107</v>
      </c>
      <c r="C50" s="7"/>
      <c r="H50" s="16">
        <v>481</v>
      </c>
    </row>
    <row r="51" spans="1:8" ht="12.75">
      <c r="A51" s="40">
        <v>5</v>
      </c>
      <c r="B51" s="83" t="s">
        <v>8</v>
      </c>
      <c r="C51" s="7"/>
      <c r="H51" s="16">
        <v>475</v>
      </c>
    </row>
    <row r="52" spans="1:8" ht="12.75">
      <c r="A52" s="40">
        <v>6</v>
      </c>
      <c r="B52" s="33" t="s">
        <v>118</v>
      </c>
      <c r="C52" s="7"/>
      <c r="H52" s="16">
        <v>463</v>
      </c>
    </row>
    <row r="53" spans="1:8" ht="12.75">
      <c r="A53" s="40">
        <v>7</v>
      </c>
      <c r="B53" s="67" t="s">
        <v>138</v>
      </c>
      <c r="C53" s="7"/>
      <c r="H53" s="16">
        <v>426</v>
      </c>
    </row>
    <row r="54" spans="1:8" ht="12.75">
      <c r="A54" s="40">
        <v>8</v>
      </c>
      <c r="B54" s="67" t="s">
        <v>20</v>
      </c>
      <c r="C54" s="7"/>
      <c r="H54" s="16">
        <v>376</v>
      </c>
    </row>
    <row r="55" spans="1:8" ht="12.75">
      <c r="A55" s="40">
        <v>9</v>
      </c>
      <c r="B55" s="67" t="s">
        <v>163</v>
      </c>
      <c r="C55" s="7"/>
      <c r="H55" s="16">
        <v>300</v>
      </c>
    </row>
    <row r="56" spans="1:8" ht="12.75">
      <c r="A56" s="40">
        <v>10</v>
      </c>
      <c r="B56" s="67" t="s">
        <v>143</v>
      </c>
      <c r="C56" s="7"/>
      <c r="H56" s="16">
        <v>268</v>
      </c>
    </row>
    <row r="57" spans="1:8" ht="12.75">
      <c r="A57" s="40">
        <v>11</v>
      </c>
      <c r="B57" s="67" t="s">
        <v>131</v>
      </c>
      <c r="C57" s="7"/>
      <c r="H57" s="16">
        <v>250</v>
      </c>
    </row>
    <row r="58" ht="12.75">
      <c r="C58" s="7"/>
    </row>
    <row r="59" spans="2:5" ht="27" customHeight="1">
      <c r="B59" s="39" t="s">
        <v>70</v>
      </c>
      <c r="C59" s="7"/>
      <c r="E59" s="7" t="s">
        <v>71</v>
      </c>
    </row>
    <row r="60" spans="3:5" ht="12.75">
      <c r="C60" s="7"/>
      <c r="E60" s="7"/>
    </row>
    <row r="61" spans="2:5" ht="29.25" customHeight="1">
      <c r="B61" s="39" t="s">
        <v>72</v>
      </c>
      <c r="C61" s="7"/>
      <c r="E61" s="7" t="s">
        <v>73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90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I72"/>
  <sheetViews>
    <sheetView workbookViewId="0" topLeftCell="A1">
      <selection activeCell="A1" sqref="A1"/>
    </sheetView>
  </sheetViews>
  <sheetFormatPr defaultColWidth="9.140625" defaultRowHeight="12.75"/>
  <cols>
    <col min="1" max="1" width="7.28125" style="6" customWidth="1"/>
    <col min="2" max="2" width="34.421875" style="7" customWidth="1"/>
    <col min="3" max="3" width="7.140625" style="8" bestFit="1" customWidth="1"/>
    <col min="4" max="4" width="29.140625" style="7" customWidth="1"/>
    <col min="5" max="5" width="6.00390625" style="5" customWidth="1"/>
    <col min="6" max="6" width="5.8515625" style="5" customWidth="1"/>
    <col min="7" max="7" width="5.57421875" style="5" customWidth="1"/>
    <col min="8" max="8" width="6.00390625" style="5" customWidth="1"/>
    <col min="9" max="9" width="7.140625" style="16" customWidth="1"/>
    <col min="10" max="16384" width="9.140625" style="5" customWidth="1"/>
  </cols>
  <sheetData>
    <row r="1" spans="1:9" ht="20.25">
      <c r="A1" s="16"/>
      <c r="B1" s="10" t="s">
        <v>167</v>
      </c>
      <c r="I1" s="5"/>
    </row>
    <row r="2" spans="1:9" ht="18">
      <c r="A2" s="16"/>
      <c r="B2" s="17" t="s">
        <v>168</v>
      </c>
      <c r="I2" s="5"/>
    </row>
    <row r="3" spans="2:5" ht="20.25">
      <c r="B3" s="10" t="s">
        <v>57</v>
      </c>
      <c r="C3" s="18"/>
      <c r="E3" s="7"/>
    </row>
    <row r="4" spans="1:9" s="2" customFormat="1" ht="33" customHeight="1">
      <c r="A4" s="19" t="s">
        <v>62</v>
      </c>
      <c r="B4" s="20" t="s">
        <v>0</v>
      </c>
      <c r="C4" s="21" t="s">
        <v>1</v>
      </c>
      <c r="D4" s="20" t="s">
        <v>2</v>
      </c>
      <c r="E4" s="22" t="s">
        <v>74</v>
      </c>
      <c r="F4" s="22" t="s">
        <v>75</v>
      </c>
      <c r="G4" s="22" t="s">
        <v>76</v>
      </c>
      <c r="H4" s="22" t="s">
        <v>92</v>
      </c>
      <c r="I4" s="22" t="s">
        <v>93</v>
      </c>
    </row>
    <row r="5" spans="1:9" s="2" customFormat="1" ht="18.75" customHeight="1">
      <c r="A5" s="91">
        <v>1</v>
      </c>
      <c r="B5" s="87" t="s">
        <v>3</v>
      </c>
      <c r="C5" s="68">
        <v>1947</v>
      </c>
      <c r="D5" s="87" t="s">
        <v>4</v>
      </c>
      <c r="E5" s="80">
        <v>56</v>
      </c>
      <c r="F5" s="80">
        <v>63</v>
      </c>
      <c r="G5" s="80">
        <v>61</v>
      </c>
      <c r="H5" s="81">
        <f aca="true" t="shared" si="0" ref="H5:H36">SUM(E5:G5)</f>
        <v>180</v>
      </c>
      <c r="I5" s="81" t="s">
        <v>64</v>
      </c>
    </row>
    <row r="6" spans="1:9" s="2" customFormat="1" ht="18.75" customHeight="1">
      <c r="A6" s="91">
        <v>2</v>
      </c>
      <c r="B6" s="89" t="s">
        <v>8</v>
      </c>
      <c r="C6" s="82">
        <v>1954</v>
      </c>
      <c r="D6" s="89" t="s">
        <v>10</v>
      </c>
      <c r="E6" s="80">
        <v>53</v>
      </c>
      <c r="F6" s="80">
        <v>64</v>
      </c>
      <c r="G6" s="80">
        <v>56</v>
      </c>
      <c r="H6" s="81">
        <f t="shared" si="0"/>
        <v>173</v>
      </c>
      <c r="I6" s="81" t="s">
        <v>65</v>
      </c>
    </row>
    <row r="7" spans="1:9" s="2" customFormat="1" ht="18.75" customHeight="1">
      <c r="A7" s="91">
        <v>3</v>
      </c>
      <c r="B7" s="87" t="s">
        <v>3</v>
      </c>
      <c r="C7" s="68">
        <v>1959</v>
      </c>
      <c r="D7" s="87" t="s">
        <v>5</v>
      </c>
      <c r="E7" s="80">
        <v>51</v>
      </c>
      <c r="F7" s="80">
        <v>62</v>
      </c>
      <c r="G7" s="80">
        <v>58</v>
      </c>
      <c r="H7" s="81">
        <f t="shared" si="0"/>
        <v>171</v>
      </c>
      <c r="I7" s="81" t="s">
        <v>65</v>
      </c>
    </row>
    <row r="8" spans="1:9" s="2" customFormat="1" ht="18.75" customHeight="1">
      <c r="A8" s="91">
        <v>4</v>
      </c>
      <c r="B8" s="87" t="s">
        <v>3</v>
      </c>
      <c r="C8" s="68">
        <v>1943</v>
      </c>
      <c r="D8" s="87" t="s">
        <v>213</v>
      </c>
      <c r="E8" s="80">
        <v>51</v>
      </c>
      <c r="F8" s="80">
        <v>62</v>
      </c>
      <c r="G8" s="80">
        <v>51</v>
      </c>
      <c r="H8" s="81">
        <f t="shared" si="0"/>
        <v>164</v>
      </c>
      <c r="I8" s="81">
        <v>2</v>
      </c>
    </row>
    <row r="9" spans="1:9" s="2" customFormat="1" ht="18.75" customHeight="1">
      <c r="A9" s="91">
        <v>5</v>
      </c>
      <c r="B9" s="87" t="s">
        <v>55</v>
      </c>
      <c r="C9" s="68">
        <v>1974</v>
      </c>
      <c r="D9" s="87" t="s">
        <v>27</v>
      </c>
      <c r="E9" s="80">
        <v>47</v>
      </c>
      <c r="F9" s="80">
        <v>57</v>
      </c>
      <c r="G9" s="80">
        <v>55</v>
      </c>
      <c r="H9" s="81">
        <f t="shared" si="0"/>
        <v>159</v>
      </c>
      <c r="I9" s="81">
        <v>2</v>
      </c>
    </row>
    <row r="10" spans="1:9" s="2" customFormat="1" ht="18.75" customHeight="1">
      <c r="A10" s="91">
        <v>6</v>
      </c>
      <c r="B10" s="89" t="s">
        <v>8</v>
      </c>
      <c r="C10" s="82">
        <v>1958</v>
      </c>
      <c r="D10" s="89" t="s">
        <v>12</v>
      </c>
      <c r="E10" s="80">
        <v>52</v>
      </c>
      <c r="F10" s="80">
        <v>56</v>
      </c>
      <c r="G10" s="80">
        <v>44</v>
      </c>
      <c r="H10" s="81">
        <f t="shared" si="0"/>
        <v>152</v>
      </c>
      <c r="I10" s="81">
        <v>2</v>
      </c>
    </row>
    <row r="11" spans="1:9" s="2" customFormat="1" ht="18.75" customHeight="1">
      <c r="A11" s="91">
        <v>7</v>
      </c>
      <c r="B11" s="89" t="s">
        <v>13</v>
      </c>
      <c r="C11" s="125">
        <v>1967</v>
      </c>
      <c r="D11" s="126" t="s">
        <v>32</v>
      </c>
      <c r="E11" s="80">
        <v>50</v>
      </c>
      <c r="F11" s="80">
        <v>59</v>
      </c>
      <c r="G11" s="80">
        <v>43</v>
      </c>
      <c r="H11" s="81">
        <f t="shared" si="0"/>
        <v>152</v>
      </c>
      <c r="I11" s="81">
        <v>2</v>
      </c>
    </row>
    <row r="12" spans="1:9" s="2" customFormat="1" ht="18.75" customHeight="1">
      <c r="A12" s="91">
        <v>8</v>
      </c>
      <c r="B12" s="87" t="s">
        <v>203</v>
      </c>
      <c r="C12" s="68">
        <v>1976</v>
      </c>
      <c r="D12" s="87" t="s">
        <v>129</v>
      </c>
      <c r="E12" s="80">
        <v>43</v>
      </c>
      <c r="F12" s="80">
        <v>59</v>
      </c>
      <c r="G12" s="80">
        <v>49</v>
      </c>
      <c r="H12" s="81">
        <f t="shared" si="0"/>
        <v>151</v>
      </c>
      <c r="I12" s="81">
        <v>2</v>
      </c>
    </row>
    <row r="13" spans="1:9" s="2" customFormat="1" ht="18.75" customHeight="1">
      <c r="A13" s="91">
        <v>9</v>
      </c>
      <c r="B13" s="87" t="s">
        <v>117</v>
      </c>
      <c r="C13" s="68">
        <v>1973</v>
      </c>
      <c r="D13" s="87" t="s">
        <v>51</v>
      </c>
      <c r="E13" s="80">
        <v>44</v>
      </c>
      <c r="F13" s="80">
        <v>51</v>
      </c>
      <c r="G13" s="80">
        <v>55</v>
      </c>
      <c r="H13" s="81">
        <f t="shared" si="0"/>
        <v>150</v>
      </c>
      <c r="I13" s="81">
        <v>2</v>
      </c>
    </row>
    <row r="14" spans="1:9" s="2" customFormat="1" ht="18.75" customHeight="1">
      <c r="A14" s="91">
        <v>10</v>
      </c>
      <c r="B14" s="87" t="s">
        <v>6</v>
      </c>
      <c r="C14" s="84">
        <v>1949</v>
      </c>
      <c r="D14" s="87" t="s">
        <v>45</v>
      </c>
      <c r="E14" s="80">
        <v>44</v>
      </c>
      <c r="F14" s="80">
        <v>55</v>
      </c>
      <c r="G14" s="80">
        <v>51</v>
      </c>
      <c r="H14" s="81">
        <f t="shared" si="0"/>
        <v>150</v>
      </c>
      <c r="I14" s="81">
        <v>2</v>
      </c>
    </row>
    <row r="15" spans="1:9" s="2" customFormat="1" ht="18.75" customHeight="1">
      <c r="A15" s="91">
        <v>11</v>
      </c>
      <c r="B15" s="87" t="s">
        <v>117</v>
      </c>
      <c r="C15" s="68">
        <v>1973</v>
      </c>
      <c r="D15" s="87" t="s">
        <v>52</v>
      </c>
      <c r="E15" s="80">
        <v>47</v>
      </c>
      <c r="F15" s="80">
        <v>61</v>
      </c>
      <c r="G15" s="80">
        <v>41</v>
      </c>
      <c r="H15" s="81">
        <f t="shared" si="0"/>
        <v>149</v>
      </c>
      <c r="I15" s="81">
        <v>2</v>
      </c>
    </row>
    <row r="16" spans="1:9" s="2" customFormat="1" ht="18.75" customHeight="1">
      <c r="A16" s="91">
        <v>12</v>
      </c>
      <c r="B16" s="87" t="s">
        <v>147</v>
      </c>
      <c r="C16" s="68">
        <v>1967</v>
      </c>
      <c r="D16" s="87" t="s">
        <v>99</v>
      </c>
      <c r="E16" s="80">
        <v>45</v>
      </c>
      <c r="F16" s="80">
        <v>57</v>
      </c>
      <c r="G16" s="80">
        <v>45</v>
      </c>
      <c r="H16" s="81">
        <f t="shared" si="0"/>
        <v>147</v>
      </c>
      <c r="I16" s="81">
        <v>2</v>
      </c>
    </row>
    <row r="17" spans="1:9" s="2" customFormat="1" ht="18.75" customHeight="1">
      <c r="A17" s="91">
        <v>13</v>
      </c>
      <c r="B17" s="87" t="s">
        <v>196</v>
      </c>
      <c r="C17" s="120">
        <v>1949</v>
      </c>
      <c r="D17" s="127" t="s">
        <v>42</v>
      </c>
      <c r="E17" s="80">
        <v>50</v>
      </c>
      <c r="F17" s="80">
        <v>58</v>
      </c>
      <c r="G17" s="80">
        <v>38</v>
      </c>
      <c r="H17" s="81">
        <f t="shared" si="0"/>
        <v>146</v>
      </c>
      <c r="I17" s="81">
        <v>2</v>
      </c>
    </row>
    <row r="18" spans="1:9" s="2" customFormat="1" ht="18.75" customHeight="1">
      <c r="A18" s="91">
        <v>14</v>
      </c>
      <c r="B18" s="89" t="s">
        <v>8</v>
      </c>
      <c r="C18" s="82">
        <v>1978</v>
      </c>
      <c r="D18" s="89" t="s">
        <v>219</v>
      </c>
      <c r="E18" s="80">
        <v>40</v>
      </c>
      <c r="F18" s="80">
        <v>52</v>
      </c>
      <c r="G18" s="80">
        <v>52</v>
      </c>
      <c r="H18" s="81">
        <f t="shared" si="0"/>
        <v>144</v>
      </c>
      <c r="I18" s="81">
        <v>2</v>
      </c>
    </row>
    <row r="19" spans="1:9" s="2" customFormat="1" ht="18.75" customHeight="1">
      <c r="A19" s="91">
        <v>15</v>
      </c>
      <c r="B19" s="87" t="s">
        <v>117</v>
      </c>
      <c r="C19" s="68">
        <v>1966</v>
      </c>
      <c r="D19" s="87" t="s">
        <v>49</v>
      </c>
      <c r="E19" s="80">
        <v>51</v>
      </c>
      <c r="F19" s="80">
        <v>54</v>
      </c>
      <c r="G19" s="80">
        <v>39</v>
      </c>
      <c r="H19" s="81">
        <f t="shared" si="0"/>
        <v>144</v>
      </c>
      <c r="I19" s="81">
        <v>2</v>
      </c>
    </row>
    <row r="20" spans="1:9" s="2" customFormat="1" ht="18.75" customHeight="1">
      <c r="A20" s="91">
        <v>16</v>
      </c>
      <c r="B20" s="87" t="s">
        <v>6</v>
      </c>
      <c r="C20" s="68">
        <v>1967</v>
      </c>
      <c r="D20" s="87" t="s">
        <v>215</v>
      </c>
      <c r="E20" s="80">
        <v>46</v>
      </c>
      <c r="F20" s="80">
        <v>63</v>
      </c>
      <c r="G20" s="80">
        <v>35</v>
      </c>
      <c r="H20" s="81">
        <f t="shared" si="0"/>
        <v>144</v>
      </c>
      <c r="I20" s="81">
        <v>2</v>
      </c>
    </row>
    <row r="21" spans="1:9" s="2" customFormat="1" ht="18.75" customHeight="1">
      <c r="A21" s="91">
        <v>17</v>
      </c>
      <c r="B21" s="87" t="s">
        <v>6</v>
      </c>
      <c r="C21" s="68">
        <v>1967</v>
      </c>
      <c r="D21" s="87" t="s">
        <v>7</v>
      </c>
      <c r="E21" s="80">
        <v>38</v>
      </c>
      <c r="F21" s="80">
        <v>49</v>
      </c>
      <c r="G21" s="80">
        <v>56</v>
      </c>
      <c r="H21" s="81">
        <f t="shared" si="0"/>
        <v>143</v>
      </c>
      <c r="I21" s="81">
        <v>2</v>
      </c>
    </row>
    <row r="22" spans="1:9" s="2" customFormat="1" ht="18.75" customHeight="1">
      <c r="A22" s="91">
        <v>18</v>
      </c>
      <c r="B22" s="87" t="s">
        <v>127</v>
      </c>
      <c r="C22" s="68">
        <v>1965</v>
      </c>
      <c r="D22" s="87" t="s">
        <v>16</v>
      </c>
      <c r="E22" s="80">
        <v>43</v>
      </c>
      <c r="F22" s="80">
        <v>52</v>
      </c>
      <c r="G22" s="80">
        <v>47</v>
      </c>
      <c r="H22" s="81">
        <f t="shared" si="0"/>
        <v>142</v>
      </c>
      <c r="I22" s="81">
        <v>2</v>
      </c>
    </row>
    <row r="23" spans="1:9" s="2" customFormat="1" ht="18.75" customHeight="1">
      <c r="A23" s="91">
        <v>19</v>
      </c>
      <c r="B23" s="87" t="s">
        <v>6</v>
      </c>
      <c r="C23" s="68">
        <v>1971</v>
      </c>
      <c r="D23" s="87" t="s">
        <v>216</v>
      </c>
      <c r="E23" s="80">
        <v>46</v>
      </c>
      <c r="F23" s="80">
        <v>58</v>
      </c>
      <c r="G23" s="80">
        <v>36</v>
      </c>
      <c r="H23" s="81">
        <f t="shared" si="0"/>
        <v>140</v>
      </c>
      <c r="I23" s="81">
        <v>2</v>
      </c>
    </row>
    <row r="24" spans="1:9" s="2" customFormat="1" ht="18.75" customHeight="1">
      <c r="A24" s="91">
        <v>20</v>
      </c>
      <c r="B24" s="87" t="s">
        <v>196</v>
      </c>
      <c r="C24" s="120">
        <v>1963</v>
      </c>
      <c r="D24" s="127" t="s">
        <v>40</v>
      </c>
      <c r="E24" s="80">
        <v>43</v>
      </c>
      <c r="F24" s="80">
        <v>54</v>
      </c>
      <c r="G24" s="80">
        <v>42</v>
      </c>
      <c r="H24" s="81">
        <f t="shared" si="0"/>
        <v>139</v>
      </c>
      <c r="I24" s="81">
        <v>3</v>
      </c>
    </row>
    <row r="25" spans="1:9" s="2" customFormat="1" ht="18.75" customHeight="1">
      <c r="A25" s="91">
        <v>21</v>
      </c>
      <c r="B25" s="87" t="s">
        <v>55</v>
      </c>
      <c r="C25" s="68">
        <v>1970</v>
      </c>
      <c r="D25" s="87" t="s">
        <v>31</v>
      </c>
      <c r="E25" s="80">
        <v>48</v>
      </c>
      <c r="F25" s="80">
        <v>46</v>
      </c>
      <c r="G25" s="80">
        <v>44</v>
      </c>
      <c r="H25" s="81">
        <f t="shared" si="0"/>
        <v>138</v>
      </c>
      <c r="I25" s="81">
        <v>3</v>
      </c>
    </row>
    <row r="26" spans="1:9" s="2" customFormat="1" ht="18.75" customHeight="1">
      <c r="A26" s="91">
        <v>22</v>
      </c>
      <c r="B26" s="87" t="s">
        <v>55</v>
      </c>
      <c r="C26" s="68">
        <v>1967</v>
      </c>
      <c r="D26" s="87" t="s">
        <v>223</v>
      </c>
      <c r="E26" s="80">
        <v>43</v>
      </c>
      <c r="F26" s="80">
        <v>58</v>
      </c>
      <c r="G26" s="80">
        <v>37</v>
      </c>
      <c r="H26" s="81">
        <f t="shared" si="0"/>
        <v>138</v>
      </c>
      <c r="I26" s="81">
        <v>3</v>
      </c>
    </row>
    <row r="27" spans="1:9" s="2" customFormat="1" ht="18.75" customHeight="1">
      <c r="A27" s="91">
        <v>23</v>
      </c>
      <c r="B27" s="87" t="s">
        <v>147</v>
      </c>
      <c r="C27" s="68">
        <v>1975</v>
      </c>
      <c r="D27" s="87" t="s">
        <v>130</v>
      </c>
      <c r="E27" s="80">
        <v>51</v>
      </c>
      <c r="F27" s="80">
        <v>51</v>
      </c>
      <c r="G27" s="80">
        <v>30</v>
      </c>
      <c r="H27" s="81">
        <f t="shared" si="0"/>
        <v>132</v>
      </c>
      <c r="I27" s="81"/>
    </row>
    <row r="28" spans="1:9" s="2" customFormat="1" ht="18.75" customHeight="1">
      <c r="A28" s="91">
        <v>24</v>
      </c>
      <c r="B28" s="89" t="s">
        <v>8</v>
      </c>
      <c r="C28" s="82">
        <v>1971</v>
      </c>
      <c r="D28" s="89" t="s">
        <v>9</v>
      </c>
      <c r="E28" s="80">
        <v>43</v>
      </c>
      <c r="F28" s="80">
        <v>42</v>
      </c>
      <c r="G28" s="80">
        <v>46</v>
      </c>
      <c r="H28" s="81">
        <f t="shared" si="0"/>
        <v>131</v>
      </c>
      <c r="I28" s="81"/>
    </row>
    <row r="29" spans="1:9" s="2" customFormat="1" ht="18.75" customHeight="1">
      <c r="A29" s="91">
        <v>25</v>
      </c>
      <c r="B29" s="87" t="s">
        <v>3</v>
      </c>
      <c r="C29" s="68">
        <v>1977</v>
      </c>
      <c r="D29" s="87" t="s">
        <v>134</v>
      </c>
      <c r="E29" s="80">
        <v>41</v>
      </c>
      <c r="F29" s="80">
        <v>41</v>
      </c>
      <c r="G29" s="80">
        <v>48</v>
      </c>
      <c r="H29" s="81">
        <f t="shared" si="0"/>
        <v>130</v>
      </c>
      <c r="I29" s="81"/>
    </row>
    <row r="30" spans="1:9" s="2" customFormat="1" ht="18.75" customHeight="1">
      <c r="A30" s="91">
        <v>26</v>
      </c>
      <c r="B30" s="87" t="s">
        <v>224</v>
      </c>
      <c r="C30" s="68">
        <v>1970</v>
      </c>
      <c r="D30" s="87" t="s">
        <v>225</v>
      </c>
      <c r="E30" s="80">
        <v>48</v>
      </c>
      <c r="F30" s="80">
        <v>35</v>
      </c>
      <c r="G30" s="80">
        <v>42</v>
      </c>
      <c r="H30" s="81">
        <f t="shared" si="0"/>
        <v>125</v>
      </c>
      <c r="I30" s="81"/>
    </row>
    <row r="31" spans="1:9" s="2" customFormat="1" ht="18.75" customHeight="1">
      <c r="A31" s="91">
        <v>27</v>
      </c>
      <c r="B31" s="87" t="s">
        <v>107</v>
      </c>
      <c r="C31" s="68">
        <v>1979</v>
      </c>
      <c r="D31" s="87" t="s">
        <v>220</v>
      </c>
      <c r="E31" s="80">
        <v>39</v>
      </c>
      <c r="F31" s="80">
        <v>51</v>
      </c>
      <c r="G31" s="80">
        <v>35</v>
      </c>
      <c r="H31" s="81">
        <f t="shared" si="0"/>
        <v>125</v>
      </c>
      <c r="I31" s="81"/>
    </row>
    <row r="32" spans="1:9" s="2" customFormat="1" ht="18.75" customHeight="1">
      <c r="A32" s="91">
        <v>28</v>
      </c>
      <c r="B32" s="87" t="s">
        <v>117</v>
      </c>
      <c r="C32" s="68">
        <v>1964</v>
      </c>
      <c r="D32" s="87" t="s">
        <v>47</v>
      </c>
      <c r="E32" s="80">
        <v>43</v>
      </c>
      <c r="F32" s="80">
        <v>43</v>
      </c>
      <c r="G32" s="80">
        <v>36</v>
      </c>
      <c r="H32" s="81">
        <f t="shared" si="0"/>
        <v>122</v>
      </c>
      <c r="I32" s="81"/>
    </row>
    <row r="33" spans="1:9" s="2" customFormat="1" ht="18.75" customHeight="1">
      <c r="A33" s="91">
        <v>29</v>
      </c>
      <c r="B33" s="87" t="s">
        <v>127</v>
      </c>
      <c r="C33" s="68">
        <v>1974</v>
      </c>
      <c r="D33" s="87" t="s">
        <v>86</v>
      </c>
      <c r="E33" s="80">
        <v>45</v>
      </c>
      <c r="F33" s="80">
        <v>40</v>
      </c>
      <c r="G33" s="80">
        <v>36</v>
      </c>
      <c r="H33" s="81">
        <f t="shared" si="0"/>
        <v>121</v>
      </c>
      <c r="I33" s="81"/>
    </row>
    <row r="34" spans="1:9" s="2" customFormat="1" ht="18.75" customHeight="1">
      <c r="A34" s="91">
        <v>30</v>
      </c>
      <c r="B34" s="87" t="s">
        <v>107</v>
      </c>
      <c r="C34" s="68">
        <v>1977</v>
      </c>
      <c r="D34" s="87" t="s">
        <v>221</v>
      </c>
      <c r="E34" s="80">
        <v>37</v>
      </c>
      <c r="F34" s="80">
        <v>40</v>
      </c>
      <c r="G34" s="80">
        <v>42</v>
      </c>
      <c r="H34" s="81">
        <f t="shared" si="0"/>
        <v>119</v>
      </c>
      <c r="I34" s="81"/>
    </row>
    <row r="35" spans="1:9" s="2" customFormat="1" ht="18.75" customHeight="1">
      <c r="A35" s="91">
        <v>31</v>
      </c>
      <c r="B35" s="87" t="s">
        <v>6</v>
      </c>
      <c r="C35" s="68">
        <v>1967</v>
      </c>
      <c r="D35" s="87" t="s">
        <v>217</v>
      </c>
      <c r="E35" s="80">
        <v>34</v>
      </c>
      <c r="F35" s="80">
        <v>48</v>
      </c>
      <c r="G35" s="80">
        <v>37</v>
      </c>
      <c r="H35" s="81">
        <f t="shared" si="0"/>
        <v>119</v>
      </c>
      <c r="I35" s="81"/>
    </row>
    <row r="36" spans="1:9" s="2" customFormat="1" ht="18.75" customHeight="1">
      <c r="A36" s="91">
        <v>32</v>
      </c>
      <c r="B36" s="87" t="s">
        <v>127</v>
      </c>
      <c r="C36" s="68">
        <v>1967</v>
      </c>
      <c r="D36" s="87" t="s">
        <v>18</v>
      </c>
      <c r="E36" s="80">
        <v>42</v>
      </c>
      <c r="F36" s="80">
        <v>41</v>
      </c>
      <c r="G36" s="80">
        <v>36</v>
      </c>
      <c r="H36" s="81">
        <f t="shared" si="0"/>
        <v>119</v>
      </c>
      <c r="I36" s="81"/>
    </row>
    <row r="37" spans="1:9" s="2" customFormat="1" ht="18.75" customHeight="1">
      <c r="A37" s="91">
        <v>33</v>
      </c>
      <c r="B37" s="87" t="s">
        <v>3</v>
      </c>
      <c r="C37" s="68">
        <v>1980</v>
      </c>
      <c r="D37" s="87" t="s">
        <v>214</v>
      </c>
      <c r="E37" s="80">
        <v>37</v>
      </c>
      <c r="F37" s="80">
        <v>37</v>
      </c>
      <c r="G37" s="80">
        <v>43</v>
      </c>
      <c r="H37" s="81">
        <f aca="true" t="shared" si="1" ref="H37:H54">SUM(E37:G37)</f>
        <v>117</v>
      </c>
      <c r="I37" s="81"/>
    </row>
    <row r="38" spans="1:9" s="2" customFormat="1" ht="18.75" customHeight="1">
      <c r="A38" s="91">
        <v>34</v>
      </c>
      <c r="B38" s="87" t="s">
        <v>147</v>
      </c>
      <c r="C38" s="68">
        <v>1982</v>
      </c>
      <c r="D38" s="87" t="s">
        <v>205</v>
      </c>
      <c r="E38" s="80">
        <v>50</v>
      </c>
      <c r="F38" s="80">
        <v>38</v>
      </c>
      <c r="G38" s="80">
        <v>29</v>
      </c>
      <c r="H38" s="81">
        <f t="shared" si="1"/>
        <v>117</v>
      </c>
      <c r="I38" s="81"/>
    </row>
    <row r="39" spans="1:9" s="2" customFormat="1" ht="18.75" customHeight="1">
      <c r="A39" s="91">
        <v>35</v>
      </c>
      <c r="B39" s="87" t="s">
        <v>20</v>
      </c>
      <c r="C39" s="68">
        <v>1973</v>
      </c>
      <c r="D39" s="87" t="s">
        <v>22</v>
      </c>
      <c r="E39" s="80">
        <v>38</v>
      </c>
      <c r="F39" s="80">
        <v>44</v>
      </c>
      <c r="G39" s="80">
        <v>33</v>
      </c>
      <c r="H39" s="81">
        <f t="shared" si="1"/>
        <v>115</v>
      </c>
      <c r="I39" s="81"/>
    </row>
    <row r="40" spans="1:9" s="2" customFormat="1" ht="18.75" customHeight="1">
      <c r="A40" s="91">
        <v>36</v>
      </c>
      <c r="B40" s="87" t="s">
        <v>203</v>
      </c>
      <c r="C40" s="68">
        <v>1964</v>
      </c>
      <c r="D40" s="87" t="s">
        <v>17</v>
      </c>
      <c r="E40" s="80">
        <v>44</v>
      </c>
      <c r="F40" s="80">
        <v>40</v>
      </c>
      <c r="G40" s="80">
        <v>25</v>
      </c>
      <c r="H40" s="81">
        <f t="shared" si="1"/>
        <v>109</v>
      </c>
      <c r="I40" s="81"/>
    </row>
    <row r="41" spans="1:9" s="2" customFormat="1" ht="18.75" customHeight="1">
      <c r="A41" s="91">
        <v>37</v>
      </c>
      <c r="B41" s="87" t="s">
        <v>127</v>
      </c>
      <c r="C41" s="68">
        <v>1970</v>
      </c>
      <c r="D41" s="87" t="s">
        <v>128</v>
      </c>
      <c r="E41" s="80">
        <v>40</v>
      </c>
      <c r="F41" s="80">
        <v>30</v>
      </c>
      <c r="G41" s="80">
        <v>37</v>
      </c>
      <c r="H41" s="81">
        <f t="shared" si="1"/>
        <v>107</v>
      </c>
      <c r="I41" s="81"/>
    </row>
    <row r="42" spans="1:9" s="2" customFormat="1" ht="18.75" customHeight="1">
      <c r="A42" s="91">
        <v>38</v>
      </c>
      <c r="B42" s="87" t="s">
        <v>20</v>
      </c>
      <c r="C42" s="68">
        <v>1968</v>
      </c>
      <c r="D42" s="87" t="s">
        <v>21</v>
      </c>
      <c r="E42" s="80">
        <v>50</v>
      </c>
      <c r="F42" s="80">
        <v>25</v>
      </c>
      <c r="G42" s="80">
        <v>31</v>
      </c>
      <c r="H42" s="81">
        <f t="shared" si="1"/>
        <v>106</v>
      </c>
      <c r="I42" s="81"/>
    </row>
    <row r="43" spans="1:9" s="2" customFormat="1" ht="18.75" customHeight="1">
      <c r="A43" s="91">
        <v>39</v>
      </c>
      <c r="B43" s="87" t="s">
        <v>107</v>
      </c>
      <c r="C43" s="68">
        <v>1975</v>
      </c>
      <c r="D43" s="87" t="s">
        <v>108</v>
      </c>
      <c r="E43" s="80">
        <v>32</v>
      </c>
      <c r="F43" s="80">
        <v>30</v>
      </c>
      <c r="G43" s="80">
        <v>41</v>
      </c>
      <c r="H43" s="81">
        <f t="shared" si="1"/>
        <v>103</v>
      </c>
      <c r="I43" s="81"/>
    </row>
    <row r="44" spans="1:9" ht="18.75" customHeight="1">
      <c r="A44" s="91">
        <v>40</v>
      </c>
      <c r="B44" s="87" t="s">
        <v>117</v>
      </c>
      <c r="C44" s="68">
        <v>1966</v>
      </c>
      <c r="D44" s="87" t="s">
        <v>46</v>
      </c>
      <c r="E44" s="80">
        <v>33</v>
      </c>
      <c r="F44" s="80">
        <v>54</v>
      </c>
      <c r="G44" s="80">
        <v>14</v>
      </c>
      <c r="H44" s="81">
        <f t="shared" si="1"/>
        <v>101</v>
      </c>
      <c r="I44" s="81"/>
    </row>
    <row r="45" spans="1:9" ht="18.75" customHeight="1">
      <c r="A45" s="91">
        <v>41</v>
      </c>
      <c r="B45" s="87" t="s">
        <v>203</v>
      </c>
      <c r="C45" s="68">
        <v>1982</v>
      </c>
      <c r="D45" s="87" t="s">
        <v>114</v>
      </c>
      <c r="E45" s="80">
        <v>30</v>
      </c>
      <c r="F45" s="80">
        <v>32</v>
      </c>
      <c r="G45" s="80">
        <v>37</v>
      </c>
      <c r="H45" s="81">
        <f t="shared" si="1"/>
        <v>99</v>
      </c>
      <c r="I45" s="81"/>
    </row>
    <row r="46" spans="1:9" ht="18.75" customHeight="1">
      <c r="A46" s="91">
        <v>42</v>
      </c>
      <c r="B46" s="87" t="s">
        <v>196</v>
      </c>
      <c r="C46" s="120">
        <v>1945</v>
      </c>
      <c r="D46" s="127" t="s">
        <v>67</v>
      </c>
      <c r="E46" s="80">
        <v>35</v>
      </c>
      <c r="F46" s="80">
        <v>40</v>
      </c>
      <c r="G46" s="80">
        <v>21</v>
      </c>
      <c r="H46" s="81">
        <f t="shared" si="1"/>
        <v>96</v>
      </c>
      <c r="I46" s="81"/>
    </row>
    <row r="47" spans="1:9" ht="18.75" customHeight="1">
      <c r="A47" s="91">
        <v>43</v>
      </c>
      <c r="B47" s="87" t="s">
        <v>55</v>
      </c>
      <c r="C47" s="68">
        <v>1977</v>
      </c>
      <c r="D47" s="87" t="s">
        <v>30</v>
      </c>
      <c r="E47" s="80">
        <v>31</v>
      </c>
      <c r="F47" s="80">
        <v>39</v>
      </c>
      <c r="G47" s="80">
        <v>21</v>
      </c>
      <c r="H47" s="81">
        <f t="shared" si="1"/>
        <v>91</v>
      </c>
      <c r="I47" s="81"/>
    </row>
    <row r="48" spans="1:9" ht="18.75" customHeight="1">
      <c r="A48" s="91">
        <v>44</v>
      </c>
      <c r="B48" s="89" t="s">
        <v>197</v>
      </c>
      <c r="C48" s="68">
        <v>1951</v>
      </c>
      <c r="D48" s="87" t="s">
        <v>24</v>
      </c>
      <c r="E48" s="80">
        <v>38</v>
      </c>
      <c r="F48" s="80">
        <v>30</v>
      </c>
      <c r="G48" s="80">
        <v>20</v>
      </c>
      <c r="H48" s="81">
        <f t="shared" si="1"/>
        <v>88</v>
      </c>
      <c r="I48" s="81"/>
    </row>
    <row r="49" spans="1:9" ht="18.75" customHeight="1">
      <c r="A49" s="91">
        <v>45</v>
      </c>
      <c r="B49" s="87" t="s">
        <v>224</v>
      </c>
      <c r="C49" s="68">
        <v>1968</v>
      </c>
      <c r="D49" s="87" t="s">
        <v>139</v>
      </c>
      <c r="E49" s="80">
        <v>21</v>
      </c>
      <c r="F49" s="80">
        <v>30</v>
      </c>
      <c r="G49" s="80">
        <v>31</v>
      </c>
      <c r="H49" s="81">
        <f t="shared" si="1"/>
        <v>82</v>
      </c>
      <c r="I49" s="81"/>
    </row>
    <row r="50" spans="1:9" ht="18.75" customHeight="1">
      <c r="A50" s="91">
        <v>46</v>
      </c>
      <c r="B50" s="87" t="s">
        <v>196</v>
      </c>
      <c r="C50" s="120">
        <v>1967</v>
      </c>
      <c r="D50" s="127" t="s">
        <v>43</v>
      </c>
      <c r="E50" s="80">
        <v>29</v>
      </c>
      <c r="F50" s="80">
        <v>40</v>
      </c>
      <c r="G50" s="80">
        <v>12</v>
      </c>
      <c r="H50" s="81">
        <f t="shared" si="1"/>
        <v>81</v>
      </c>
      <c r="I50" s="81"/>
    </row>
    <row r="51" spans="1:9" ht="18.75" customHeight="1">
      <c r="A51" s="91">
        <v>47</v>
      </c>
      <c r="B51" s="87" t="s">
        <v>107</v>
      </c>
      <c r="C51" s="68">
        <v>1975</v>
      </c>
      <c r="D51" s="87" t="s">
        <v>125</v>
      </c>
      <c r="E51" s="80">
        <v>34</v>
      </c>
      <c r="F51" s="80">
        <v>34</v>
      </c>
      <c r="G51" s="80">
        <v>2</v>
      </c>
      <c r="H51" s="81">
        <f t="shared" si="1"/>
        <v>70</v>
      </c>
      <c r="I51" s="81"/>
    </row>
    <row r="52" spans="1:9" ht="18.75" customHeight="1">
      <c r="A52" s="91">
        <v>48</v>
      </c>
      <c r="B52" s="87" t="s">
        <v>127</v>
      </c>
      <c r="C52" s="68">
        <v>1971</v>
      </c>
      <c r="D52" s="87" t="s">
        <v>222</v>
      </c>
      <c r="E52" s="80">
        <v>3</v>
      </c>
      <c r="F52" s="80">
        <v>34</v>
      </c>
      <c r="G52" s="80">
        <v>30</v>
      </c>
      <c r="H52" s="81">
        <f t="shared" si="1"/>
        <v>67</v>
      </c>
      <c r="I52" s="81"/>
    </row>
    <row r="53" spans="1:9" ht="18.75" customHeight="1">
      <c r="A53" s="91">
        <v>49</v>
      </c>
      <c r="B53" s="87" t="s">
        <v>203</v>
      </c>
      <c r="C53" s="68">
        <v>1976</v>
      </c>
      <c r="D53" s="87" t="s">
        <v>204</v>
      </c>
      <c r="E53" s="80">
        <v>26</v>
      </c>
      <c r="F53" s="80">
        <v>21</v>
      </c>
      <c r="G53" s="80">
        <v>17</v>
      </c>
      <c r="H53" s="81">
        <f t="shared" si="1"/>
        <v>64</v>
      </c>
      <c r="I53" s="81"/>
    </row>
    <row r="54" spans="1:9" ht="18.75" customHeight="1">
      <c r="A54" s="91">
        <v>50</v>
      </c>
      <c r="B54" s="87" t="s">
        <v>6</v>
      </c>
      <c r="C54" s="68">
        <v>1954</v>
      </c>
      <c r="D54" s="87" t="s">
        <v>218</v>
      </c>
      <c r="E54" s="80">
        <v>29</v>
      </c>
      <c r="F54" s="80">
        <v>13</v>
      </c>
      <c r="G54" s="80">
        <v>4</v>
      </c>
      <c r="H54" s="81">
        <f t="shared" si="1"/>
        <v>46</v>
      </c>
      <c r="I54" s="81"/>
    </row>
    <row r="56" spans="2:8" ht="15.75">
      <c r="B56" s="38" t="s">
        <v>105</v>
      </c>
      <c r="C56" s="7"/>
      <c r="H56" s="97"/>
    </row>
    <row r="57" spans="1:8" ht="12.75">
      <c r="A57" s="40">
        <v>1</v>
      </c>
      <c r="B57" s="67" t="s">
        <v>163</v>
      </c>
      <c r="C57" s="7"/>
      <c r="E57" s="131"/>
      <c r="F57" s="6"/>
      <c r="H57" s="64">
        <v>645</v>
      </c>
    </row>
    <row r="58" spans="1:8" ht="12.75">
      <c r="A58" s="40">
        <v>2</v>
      </c>
      <c r="B58" s="83" t="s">
        <v>8</v>
      </c>
      <c r="C58" s="7"/>
      <c r="E58" s="131"/>
      <c r="F58" s="6"/>
      <c r="H58" s="64">
        <v>600</v>
      </c>
    </row>
    <row r="59" spans="1:8" ht="12.75">
      <c r="A59" s="40">
        <v>3</v>
      </c>
      <c r="B59" s="29" t="s">
        <v>226</v>
      </c>
      <c r="C59" s="68"/>
      <c r="D59" s="67"/>
      <c r="E59" s="53"/>
      <c r="F59" s="66"/>
      <c r="G59" s="62"/>
      <c r="H59" s="64">
        <v>577</v>
      </c>
    </row>
    <row r="60" spans="1:8" ht="12.75">
      <c r="A60" s="40">
        <v>4</v>
      </c>
      <c r="B60" s="33" t="s">
        <v>118</v>
      </c>
      <c r="C60" s="7"/>
      <c r="E60" s="131"/>
      <c r="F60" s="6"/>
      <c r="H60" s="64">
        <v>565</v>
      </c>
    </row>
    <row r="61" spans="1:8" ht="12.75">
      <c r="A61" s="40">
        <v>5</v>
      </c>
      <c r="B61" s="32" t="s">
        <v>55</v>
      </c>
      <c r="C61" s="68"/>
      <c r="D61" s="67"/>
      <c r="E61" s="53"/>
      <c r="F61" s="66"/>
      <c r="G61" s="62"/>
      <c r="H61" s="64">
        <v>526</v>
      </c>
    </row>
    <row r="62" spans="1:8" ht="12.75">
      <c r="A62" s="40">
        <v>6</v>
      </c>
      <c r="B62" s="67" t="s">
        <v>127</v>
      </c>
      <c r="C62" s="7"/>
      <c r="E62" s="131"/>
      <c r="F62" s="6"/>
      <c r="H62" s="64">
        <v>489</v>
      </c>
    </row>
    <row r="63" spans="1:8" ht="12.75">
      <c r="A63" s="40">
        <v>7</v>
      </c>
      <c r="B63" s="87" t="s">
        <v>196</v>
      </c>
      <c r="C63" s="68"/>
      <c r="D63" s="67"/>
      <c r="E63" s="53"/>
      <c r="F63" s="66"/>
      <c r="G63" s="62"/>
      <c r="H63" s="64">
        <v>462</v>
      </c>
    </row>
    <row r="64" spans="1:8" ht="12.75">
      <c r="A64" s="40">
        <v>8</v>
      </c>
      <c r="B64" s="67" t="s">
        <v>164</v>
      </c>
      <c r="C64" s="7"/>
      <c r="E64" s="131"/>
      <c r="F64" s="6"/>
      <c r="H64" s="64">
        <v>423</v>
      </c>
    </row>
    <row r="65" spans="1:8" ht="12.75">
      <c r="A65" s="40">
        <v>9</v>
      </c>
      <c r="B65" s="67" t="s">
        <v>107</v>
      </c>
      <c r="C65" s="7"/>
      <c r="E65" s="131"/>
      <c r="F65" s="6"/>
      <c r="H65" s="64">
        <v>417</v>
      </c>
    </row>
    <row r="66" spans="1:8" ht="12.75">
      <c r="A66" s="40">
        <v>10</v>
      </c>
      <c r="B66" s="67" t="s">
        <v>131</v>
      </c>
      <c r="C66" s="7"/>
      <c r="E66" s="131"/>
      <c r="F66" s="6"/>
      <c r="H66" s="64">
        <v>396</v>
      </c>
    </row>
    <row r="67" spans="1:9" ht="12.75">
      <c r="A67" s="40">
        <v>11</v>
      </c>
      <c r="B67" s="67" t="s">
        <v>20</v>
      </c>
      <c r="C67" s="7"/>
      <c r="E67" s="131"/>
      <c r="F67" s="6"/>
      <c r="H67" s="64">
        <v>221</v>
      </c>
      <c r="I67" s="5"/>
    </row>
    <row r="68" spans="1:9" ht="12.75">
      <c r="A68" s="40">
        <v>12</v>
      </c>
      <c r="B68" s="67" t="s">
        <v>138</v>
      </c>
      <c r="C68" s="7"/>
      <c r="E68" s="131"/>
      <c r="F68" s="6"/>
      <c r="H68" s="64">
        <v>207</v>
      </c>
      <c r="I68" s="5"/>
    </row>
    <row r="69" spans="1:8" ht="12.75">
      <c r="A69" s="40"/>
      <c r="B69" s="67"/>
      <c r="C69" s="7"/>
      <c r="H69" s="16"/>
    </row>
    <row r="70" spans="2:5" ht="27" customHeight="1">
      <c r="B70" s="39" t="s">
        <v>70</v>
      </c>
      <c r="C70" s="7"/>
      <c r="E70" s="7" t="s">
        <v>71</v>
      </c>
    </row>
    <row r="71" spans="3:5" ht="12.75">
      <c r="C71" s="7"/>
      <c r="E71" s="7"/>
    </row>
    <row r="72" spans="2:5" ht="29.25" customHeight="1">
      <c r="B72" s="39" t="s">
        <v>72</v>
      </c>
      <c r="C72" s="7"/>
      <c r="E72" s="7" t="s">
        <v>73</v>
      </c>
    </row>
  </sheetData>
  <printOptions horizontalCentered="1"/>
  <pageMargins left="0.7480314960629921" right="0.75" top="0.5905511811023623" bottom="0.5905511811023623" header="0.5118110236220472" footer="0.5118110236220472"/>
  <pageSetup horizontalDpi="600" verticalDpi="600" orientation="portrait" scale="85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I92"/>
  <sheetViews>
    <sheetView workbookViewId="0" topLeftCell="A1">
      <selection activeCell="A1" sqref="A1"/>
    </sheetView>
  </sheetViews>
  <sheetFormatPr defaultColWidth="9.140625" defaultRowHeight="12.75"/>
  <cols>
    <col min="1" max="1" width="6.8515625" style="5" customWidth="1"/>
    <col min="2" max="2" width="33.7109375" style="7" customWidth="1"/>
    <col min="3" max="3" width="7.140625" style="8" bestFit="1" customWidth="1"/>
    <col min="4" max="4" width="31.00390625" style="7" customWidth="1"/>
    <col min="5" max="6" width="6.7109375" style="6" customWidth="1"/>
    <col min="7" max="7" width="6.7109375" style="128" customWidth="1"/>
    <col min="8" max="8" width="9.140625" style="51" customWidth="1"/>
    <col min="9" max="16384" width="9.140625" style="5" customWidth="1"/>
  </cols>
  <sheetData>
    <row r="1" spans="1:2" ht="20.25">
      <c r="A1" s="6"/>
      <c r="B1" s="10" t="s">
        <v>169</v>
      </c>
    </row>
    <row r="2" spans="1:2" ht="20.25">
      <c r="A2" s="6"/>
      <c r="B2" s="9" t="s">
        <v>170</v>
      </c>
    </row>
    <row r="3" spans="1:8" ht="21" thickBot="1">
      <c r="A3" s="6"/>
      <c r="B3" s="9" t="s">
        <v>57</v>
      </c>
      <c r="D3" s="74" t="s">
        <v>91</v>
      </c>
      <c r="E3" s="132"/>
      <c r="F3" s="55"/>
      <c r="G3" s="129"/>
      <c r="H3" s="63"/>
    </row>
    <row r="4" spans="1:8" s="2" customFormat="1" ht="32.25" customHeight="1" thickBot="1">
      <c r="A4" s="56" t="s">
        <v>62</v>
      </c>
      <c r="B4" s="13" t="s">
        <v>0</v>
      </c>
      <c r="C4" s="14" t="s">
        <v>1</v>
      </c>
      <c r="D4" s="13" t="s">
        <v>2</v>
      </c>
      <c r="E4" s="59" t="s">
        <v>89</v>
      </c>
      <c r="F4" s="59" t="s">
        <v>90</v>
      </c>
      <c r="G4" s="130"/>
      <c r="H4" s="60" t="s">
        <v>61</v>
      </c>
    </row>
    <row r="5" spans="1:8" s="4" customFormat="1" ht="13.5" customHeight="1">
      <c r="A5" s="27">
        <v>1</v>
      </c>
      <c r="B5" s="89" t="s">
        <v>8</v>
      </c>
      <c r="C5" s="82">
        <v>1954</v>
      </c>
      <c r="D5" s="89" t="s">
        <v>10</v>
      </c>
      <c r="E5" s="49">
        <v>182</v>
      </c>
      <c r="F5" s="49">
        <v>173</v>
      </c>
      <c r="G5" s="102"/>
      <c r="H5" s="54">
        <f aca="true" t="shared" si="0" ref="H5:H36">SUM(E5:G5)</f>
        <v>355</v>
      </c>
    </row>
    <row r="6" spans="1:8" s="4" customFormat="1" ht="13.5" customHeight="1">
      <c r="A6" s="27">
        <v>2</v>
      </c>
      <c r="B6" s="87" t="s">
        <v>3</v>
      </c>
      <c r="C6" s="68">
        <v>1959</v>
      </c>
      <c r="D6" s="87" t="s">
        <v>5</v>
      </c>
      <c r="E6" s="49">
        <v>169</v>
      </c>
      <c r="F6" s="49">
        <v>171</v>
      </c>
      <c r="G6" s="102"/>
      <c r="H6" s="54">
        <f t="shared" si="0"/>
        <v>340</v>
      </c>
    </row>
    <row r="7" spans="1:8" s="4" customFormat="1" ht="13.5" customHeight="1">
      <c r="A7" s="27">
        <v>3</v>
      </c>
      <c r="B7" s="89" t="s">
        <v>13</v>
      </c>
      <c r="C7" s="125">
        <v>1967</v>
      </c>
      <c r="D7" s="126" t="s">
        <v>32</v>
      </c>
      <c r="E7" s="53">
        <v>169</v>
      </c>
      <c r="F7" s="53">
        <v>152</v>
      </c>
      <c r="G7" s="62"/>
      <c r="H7" s="54">
        <f t="shared" si="0"/>
        <v>321</v>
      </c>
    </row>
    <row r="8" spans="1:8" s="4" customFormat="1" ht="13.5" customHeight="1">
      <c r="A8" s="27">
        <v>4</v>
      </c>
      <c r="B8" s="87" t="s">
        <v>117</v>
      </c>
      <c r="C8" s="68">
        <v>1973</v>
      </c>
      <c r="D8" s="87" t="s">
        <v>51</v>
      </c>
      <c r="E8" s="53">
        <v>170</v>
      </c>
      <c r="F8" s="53">
        <v>150</v>
      </c>
      <c r="G8" s="62"/>
      <c r="H8" s="54">
        <f t="shared" si="0"/>
        <v>320</v>
      </c>
    </row>
    <row r="9" spans="1:8" s="4" customFormat="1" ht="13.5" customHeight="1">
      <c r="A9" s="27">
        <v>5</v>
      </c>
      <c r="B9" s="89" t="s">
        <v>8</v>
      </c>
      <c r="C9" s="82">
        <v>1958</v>
      </c>
      <c r="D9" s="89" t="s">
        <v>12</v>
      </c>
      <c r="E9" s="53">
        <v>155</v>
      </c>
      <c r="F9" s="53">
        <v>152</v>
      </c>
      <c r="G9" s="62"/>
      <c r="H9" s="54">
        <f t="shared" si="0"/>
        <v>307</v>
      </c>
    </row>
    <row r="10" spans="1:8" s="4" customFormat="1" ht="13.5" customHeight="1">
      <c r="A10" s="27">
        <v>6</v>
      </c>
      <c r="B10" s="87" t="s">
        <v>117</v>
      </c>
      <c r="C10" s="68">
        <v>1966</v>
      </c>
      <c r="D10" s="87" t="s">
        <v>49</v>
      </c>
      <c r="E10" s="53">
        <v>161</v>
      </c>
      <c r="F10" s="53">
        <v>144</v>
      </c>
      <c r="G10" s="62"/>
      <c r="H10" s="54">
        <f t="shared" si="0"/>
        <v>305</v>
      </c>
    </row>
    <row r="11" spans="1:8" ht="13.5" customHeight="1">
      <c r="A11" s="27">
        <v>7</v>
      </c>
      <c r="B11" s="87" t="s">
        <v>55</v>
      </c>
      <c r="C11" s="68">
        <v>1974</v>
      </c>
      <c r="D11" s="87" t="s">
        <v>27</v>
      </c>
      <c r="E11" s="53">
        <v>145</v>
      </c>
      <c r="F11" s="53">
        <v>159</v>
      </c>
      <c r="G11" s="62"/>
      <c r="H11" s="54">
        <f t="shared" si="0"/>
        <v>304</v>
      </c>
    </row>
    <row r="12" spans="1:8" ht="13.5" customHeight="1">
      <c r="A12" s="27">
        <v>8</v>
      </c>
      <c r="B12" s="87" t="s">
        <v>203</v>
      </c>
      <c r="C12" s="68">
        <v>1976</v>
      </c>
      <c r="D12" s="87" t="s">
        <v>129</v>
      </c>
      <c r="E12" s="49">
        <v>149</v>
      </c>
      <c r="F12" s="49">
        <v>151</v>
      </c>
      <c r="G12" s="102"/>
      <c r="H12" s="54">
        <f t="shared" si="0"/>
        <v>300</v>
      </c>
    </row>
    <row r="13" spans="1:8" s="4" customFormat="1" ht="13.5" customHeight="1">
      <c r="A13" s="27">
        <v>9</v>
      </c>
      <c r="B13" s="87" t="s">
        <v>127</v>
      </c>
      <c r="C13" s="68">
        <v>1965</v>
      </c>
      <c r="D13" s="87" t="s">
        <v>16</v>
      </c>
      <c r="E13" s="53">
        <v>149</v>
      </c>
      <c r="F13" s="53">
        <v>142</v>
      </c>
      <c r="G13" s="62"/>
      <c r="H13" s="54">
        <f t="shared" si="0"/>
        <v>291</v>
      </c>
    </row>
    <row r="14" spans="1:8" s="4" customFormat="1" ht="13.5" customHeight="1">
      <c r="A14" s="27">
        <v>10</v>
      </c>
      <c r="B14" s="87" t="s">
        <v>196</v>
      </c>
      <c r="C14" s="120">
        <v>1963</v>
      </c>
      <c r="D14" s="127" t="s">
        <v>40</v>
      </c>
      <c r="E14" s="49">
        <v>150</v>
      </c>
      <c r="F14" s="49">
        <v>139</v>
      </c>
      <c r="G14" s="102"/>
      <c r="H14" s="54">
        <f t="shared" si="0"/>
        <v>289</v>
      </c>
    </row>
    <row r="15" spans="1:8" s="4" customFormat="1" ht="13.5" customHeight="1">
      <c r="A15" s="27">
        <v>11</v>
      </c>
      <c r="B15" s="87" t="s">
        <v>147</v>
      </c>
      <c r="C15" s="68">
        <v>1967</v>
      </c>
      <c r="D15" s="87" t="s">
        <v>99</v>
      </c>
      <c r="E15" s="53">
        <v>139</v>
      </c>
      <c r="F15" s="53">
        <v>147</v>
      </c>
      <c r="G15" s="62"/>
      <c r="H15" s="54">
        <f t="shared" si="0"/>
        <v>286</v>
      </c>
    </row>
    <row r="16" spans="1:8" s="4" customFormat="1" ht="13.5" customHeight="1">
      <c r="A16" s="27">
        <v>12</v>
      </c>
      <c r="B16" s="87" t="s">
        <v>196</v>
      </c>
      <c r="C16" s="120">
        <v>1949</v>
      </c>
      <c r="D16" s="127" t="s">
        <v>42</v>
      </c>
      <c r="E16" s="53">
        <v>130</v>
      </c>
      <c r="F16" s="53">
        <v>146</v>
      </c>
      <c r="G16" s="62"/>
      <c r="H16" s="54">
        <f t="shared" si="0"/>
        <v>276</v>
      </c>
    </row>
    <row r="17" spans="1:8" s="4" customFormat="1" ht="13.5" customHeight="1">
      <c r="A17" s="27">
        <v>13</v>
      </c>
      <c r="B17" s="87" t="s">
        <v>107</v>
      </c>
      <c r="C17" s="68">
        <v>1979</v>
      </c>
      <c r="D17" s="87" t="s">
        <v>220</v>
      </c>
      <c r="E17" s="53">
        <v>141</v>
      </c>
      <c r="F17" s="53">
        <v>125</v>
      </c>
      <c r="G17" s="62"/>
      <c r="H17" s="54">
        <f t="shared" si="0"/>
        <v>266</v>
      </c>
    </row>
    <row r="18" spans="1:8" s="4" customFormat="1" ht="13.5" customHeight="1">
      <c r="A18" s="27">
        <v>14</v>
      </c>
      <c r="B18" s="87" t="s">
        <v>224</v>
      </c>
      <c r="C18" s="68">
        <v>1970</v>
      </c>
      <c r="D18" s="87" t="s">
        <v>225</v>
      </c>
      <c r="E18" s="53">
        <v>137</v>
      </c>
      <c r="F18" s="53">
        <v>125</v>
      </c>
      <c r="G18" s="62"/>
      <c r="H18" s="54">
        <f t="shared" si="0"/>
        <v>262</v>
      </c>
    </row>
    <row r="19" spans="1:8" s="4" customFormat="1" ht="13.5" customHeight="1">
      <c r="A19" s="27">
        <v>15</v>
      </c>
      <c r="B19" s="67" t="s">
        <v>163</v>
      </c>
      <c r="C19" s="68">
        <v>1977</v>
      </c>
      <c r="D19" s="67" t="s">
        <v>134</v>
      </c>
      <c r="E19" s="53">
        <v>131</v>
      </c>
      <c r="F19" s="66">
        <v>130</v>
      </c>
      <c r="G19" s="62"/>
      <c r="H19" s="54">
        <f t="shared" si="0"/>
        <v>261</v>
      </c>
    </row>
    <row r="20" spans="1:8" s="4" customFormat="1" ht="13.5" customHeight="1">
      <c r="A20" s="27">
        <v>16</v>
      </c>
      <c r="B20" s="87" t="s">
        <v>127</v>
      </c>
      <c r="C20" s="68">
        <v>1974</v>
      </c>
      <c r="D20" s="87" t="s">
        <v>86</v>
      </c>
      <c r="E20" s="49">
        <v>134</v>
      </c>
      <c r="F20" s="49">
        <v>121</v>
      </c>
      <c r="G20" s="102"/>
      <c r="H20" s="54">
        <f t="shared" si="0"/>
        <v>255</v>
      </c>
    </row>
    <row r="21" spans="1:8" s="4" customFormat="1" ht="13.5" customHeight="1">
      <c r="A21" s="27">
        <v>17</v>
      </c>
      <c r="B21" s="87" t="s">
        <v>203</v>
      </c>
      <c r="C21" s="68">
        <v>1964</v>
      </c>
      <c r="D21" s="87" t="s">
        <v>17</v>
      </c>
      <c r="E21" s="53">
        <v>143</v>
      </c>
      <c r="F21" s="53">
        <v>109</v>
      </c>
      <c r="G21" s="62"/>
      <c r="H21" s="54">
        <f t="shared" si="0"/>
        <v>252</v>
      </c>
    </row>
    <row r="22" spans="1:8" s="4" customFormat="1" ht="13.5" customHeight="1">
      <c r="A22" s="27">
        <v>18</v>
      </c>
      <c r="B22" s="87" t="s">
        <v>127</v>
      </c>
      <c r="C22" s="68">
        <v>1967</v>
      </c>
      <c r="D22" s="87" t="s">
        <v>18</v>
      </c>
      <c r="E22" s="49">
        <v>132</v>
      </c>
      <c r="F22" s="53">
        <v>119</v>
      </c>
      <c r="G22" s="62"/>
      <c r="H22" s="54">
        <f t="shared" si="0"/>
        <v>251</v>
      </c>
    </row>
    <row r="23" spans="1:8" s="4" customFormat="1" ht="13.5" customHeight="1">
      <c r="A23" s="27">
        <v>19</v>
      </c>
      <c r="B23" s="87" t="s">
        <v>20</v>
      </c>
      <c r="C23" s="68">
        <v>1968</v>
      </c>
      <c r="D23" s="87" t="s">
        <v>21</v>
      </c>
      <c r="E23" s="49">
        <v>139</v>
      </c>
      <c r="F23" s="49">
        <v>106</v>
      </c>
      <c r="G23" s="102"/>
      <c r="H23" s="54">
        <f t="shared" si="0"/>
        <v>245</v>
      </c>
    </row>
    <row r="24" spans="1:8" s="4" customFormat="1" ht="13.5" customHeight="1">
      <c r="A24" s="27">
        <v>20</v>
      </c>
      <c r="B24" s="87" t="s">
        <v>147</v>
      </c>
      <c r="C24" s="68">
        <v>1975</v>
      </c>
      <c r="D24" s="87" t="s">
        <v>130</v>
      </c>
      <c r="E24" s="53">
        <v>111</v>
      </c>
      <c r="F24" s="53">
        <v>132</v>
      </c>
      <c r="G24" s="62"/>
      <c r="H24" s="54">
        <f t="shared" si="0"/>
        <v>243</v>
      </c>
    </row>
    <row r="25" spans="1:8" ht="13.5" customHeight="1">
      <c r="A25" s="27">
        <v>21</v>
      </c>
      <c r="B25" s="87" t="s">
        <v>196</v>
      </c>
      <c r="C25" s="120">
        <v>1945</v>
      </c>
      <c r="D25" s="127" t="s">
        <v>67</v>
      </c>
      <c r="E25" s="49">
        <v>131</v>
      </c>
      <c r="F25" s="49">
        <v>96</v>
      </c>
      <c r="G25" s="102"/>
      <c r="H25" s="54">
        <f t="shared" si="0"/>
        <v>227</v>
      </c>
    </row>
    <row r="26" spans="1:8" s="4" customFormat="1" ht="13.5" customHeight="1">
      <c r="A26" s="27">
        <v>22</v>
      </c>
      <c r="B26" s="87" t="s">
        <v>127</v>
      </c>
      <c r="C26" s="68">
        <v>1970</v>
      </c>
      <c r="D26" s="87" t="s">
        <v>128</v>
      </c>
      <c r="E26" s="53">
        <v>117</v>
      </c>
      <c r="F26" s="53">
        <v>107</v>
      </c>
      <c r="G26" s="62"/>
      <c r="H26" s="54">
        <f t="shared" si="0"/>
        <v>224</v>
      </c>
    </row>
    <row r="27" spans="1:8" s="4" customFormat="1" ht="13.5" customHeight="1">
      <c r="A27" s="27">
        <v>23</v>
      </c>
      <c r="B27" s="87" t="s">
        <v>224</v>
      </c>
      <c r="C27" s="68">
        <v>1968</v>
      </c>
      <c r="D27" s="87" t="s">
        <v>139</v>
      </c>
      <c r="E27" s="49">
        <v>138</v>
      </c>
      <c r="F27" s="53">
        <v>82</v>
      </c>
      <c r="G27" s="62"/>
      <c r="H27" s="54">
        <f t="shared" si="0"/>
        <v>220</v>
      </c>
    </row>
    <row r="28" spans="1:8" s="4" customFormat="1" ht="13.5" customHeight="1">
      <c r="A28" s="27">
        <v>24</v>
      </c>
      <c r="B28" s="87" t="s">
        <v>20</v>
      </c>
      <c r="C28" s="68">
        <v>1973</v>
      </c>
      <c r="D28" s="87" t="s">
        <v>22</v>
      </c>
      <c r="E28" s="53">
        <v>104</v>
      </c>
      <c r="F28" s="53">
        <v>115</v>
      </c>
      <c r="G28" s="62"/>
      <c r="H28" s="54">
        <f t="shared" si="0"/>
        <v>219</v>
      </c>
    </row>
    <row r="29" spans="1:8" s="4" customFormat="1" ht="13.5" customHeight="1">
      <c r="A29" s="27">
        <v>25</v>
      </c>
      <c r="B29" s="87" t="s">
        <v>107</v>
      </c>
      <c r="C29" s="68">
        <v>1975</v>
      </c>
      <c r="D29" s="87" t="s">
        <v>108</v>
      </c>
      <c r="E29" s="49">
        <v>107</v>
      </c>
      <c r="F29" s="53">
        <v>103</v>
      </c>
      <c r="G29" s="62"/>
      <c r="H29" s="54">
        <f t="shared" si="0"/>
        <v>210</v>
      </c>
    </row>
    <row r="30" spans="1:8" s="4" customFormat="1" ht="13.5" customHeight="1">
      <c r="A30" s="27">
        <v>26</v>
      </c>
      <c r="B30" s="87" t="s">
        <v>203</v>
      </c>
      <c r="C30" s="68">
        <v>1982</v>
      </c>
      <c r="D30" s="87" t="s">
        <v>114</v>
      </c>
      <c r="E30" s="53">
        <v>100</v>
      </c>
      <c r="F30" s="53">
        <v>99</v>
      </c>
      <c r="G30" s="62"/>
      <c r="H30" s="54">
        <f t="shared" si="0"/>
        <v>199</v>
      </c>
    </row>
    <row r="31" spans="1:8" s="4" customFormat="1" ht="13.5" customHeight="1">
      <c r="A31" s="27">
        <v>27</v>
      </c>
      <c r="B31" s="87" t="s">
        <v>3</v>
      </c>
      <c r="C31" s="68">
        <v>1947</v>
      </c>
      <c r="D31" s="87" t="s">
        <v>4</v>
      </c>
      <c r="E31" s="49"/>
      <c r="F31" s="49">
        <v>180</v>
      </c>
      <c r="G31" s="102"/>
      <c r="H31" s="54">
        <f t="shared" si="0"/>
        <v>180</v>
      </c>
    </row>
    <row r="32" spans="1:8" s="4" customFormat="1" ht="13.5" customHeight="1">
      <c r="A32" s="27">
        <v>28</v>
      </c>
      <c r="B32" s="87" t="s">
        <v>196</v>
      </c>
      <c r="C32" s="120">
        <v>1967</v>
      </c>
      <c r="D32" s="127" t="s">
        <v>43</v>
      </c>
      <c r="E32" s="53">
        <v>97</v>
      </c>
      <c r="F32" s="53">
        <v>81</v>
      </c>
      <c r="G32" s="62"/>
      <c r="H32" s="54">
        <f t="shared" si="0"/>
        <v>178</v>
      </c>
    </row>
    <row r="33" spans="1:8" s="4" customFormat="1" ht="13.5" customHeight="1">
      <c r="A33" s="27">
        <v>29</v>
      </c>
      <c r="B33" s="87" t="s">
        <v>107</v>
      </c>
      <c r="C33" s="68">
        <v>1975</v>
      </c>
      <c r="D33" s="87" t="s">
        <v>125</v>
      </c>
      <c r="E33" s="53">
        <v>108</v>
      </c>
      <c r="F33" s="53">
        <v>70</v>
      </c>
      <c r="G33" s="62"/>
      <c r="H33" s="54">
        <f t="shared" si="0"/>
        <v>178</v>
      </c>
    </row>
    <row r="34" spans="1:8" ht="13.5" customHeight="1">
      <c r="A34" s="27">
        <v>30</v>
      </c>
      <c r="B34" s="87" t="s">
        <v>3</v>
      </c>
      <c r="C34" s="68">
        <v>1943</v>
      </c>
      <c r="D34" s="87" t="s">
        <v>213</v>
      </c>
      <c r="E34" s="53"/>
      <c r="F34" s="53">
        <v>164</v>
      </c>
      <c r="G34" s="62"/>
      <c r="H34" s="54">
        <f t="shared" si="0"/>
        <v>164</v>
      </c>
    </row>
    <row r="35" spans="1:8" ht="13.5" customHeight="1">
      <c r="A35" s="27">
        <v>31</v>
      </c>
      <c r="B35" s="67" t="s">
        <v>138</v>
      </c>
      <c r="C35" s="68">
        <v>1966</v>
      </c>
      <c r="D35" s="67" t="s">
        <v>141</v>
      </c>
      <c r="E35" s="53">
        <v>151</v>
      </c>
      <c r="F35" s="66"/>
      <c r="G35" s="62"/>
      <c r="H35" s="54">
        <f t="shared" si="0"/>
        <v>151</v>
      </c>
    </row>
    <row r="36" spans="1:8" ht="13.5" customHeight="1">
      <c r="A36" s="27">
        <v>32</v>
      </c>
      <c r="B36" s="87" t="s">
        <v>6</v>
      </c>
      <c r="C36" s="84">
        <v>1949</v>
      </c>
      <c r="D36" s="87" t="s">
        <v>45</v>
      </c>
      <c r="E36" s="53"/>
      <c r="F36" s="53">
        <v>150</v>
      </c>
      <c r="G36" s="62"/>
      <c r="H36" s="54">
        <f t="shared" si="0"/>
        <v>150</v>
      </c>
    </row>
    <row r="37" spans="1:8" ht="13.5" customHeight="1">
      <c r="A37" s="27">
        <v>33</v>
      </c>
      <c r="B37" s="87" t="s">
        <v>117</v>
      </c>
      <c r="C37" s="68">
        <v>1973</v>
      </c>
      <c r="D37" s="87" t="s">
        <v>52</v>
      </c>
      <c r="E37" s="53"/>
      <c r="F37" s="53">
        <v>149</v>
      </c>
      <c r="G37" s="62"/>
      <c r="H37" s="54">
        <f aca="true" t="shared" si="1" ref="H37:H65">SUM(E37:G37)</f>
        <v>149</v>
      </c>
    </row>
    <row r="38" spans="1:8" ht="13.5" customHeight="1">
      <c r="A38" s="27">
        <v>34</v>
      </c>
      <c r="B38" s="83" t="s">
        <v>133</v>
      </c>
      <c r="C38" s="84">
        <v>1961</v>
      </c>
      <c r="D38" s="85" t="s">
        <v>25</v>
      </c>
      <c r="E38" s="53">
        <v>146</v>
      </c>
      <c r="F38" s="66"/>
      <c r="G38" s="62"/>
      <c r="H38" s="54">
        <f t="shared" si="1"/>
        <v>146</v>
      </c>
    </row>
    <row r="39" spans="1:8" ht="13.5" customHeight="1">
      <c r="A39" s="27" t="s">
        <v>251</v>
      </c>
      <c r="B39" s="87" t="s">
        <v>6</v>
      </c>
      <c r="C39" s="68">
        <v>1967</v>
      </c>
      <c r="D39" s="87" t="s">
        <v>215</v>
      </c>
      <c r="E39" s="53"/>
      <c r="F39" s="53">
        <v>144</v>
      </c>
      <c r="G39" s="62"/>
      <c r="H39" s="54">
        <f t="shared" si="1"/>
        <v>144</v>
      </c>
    </row>
    <row r="40" spans="1:8" ht="13.5" customHeight="1">
      <c r="A40" s="27" t="s">
        <v>251</v>
      </c>
      <c r="B40" s="89" t="s">
        <v>8</v>
      </c>
      <c r="C40" s="82">
        <v>1978</v>
      </c>
      <c r="D40" s="89" t="s">
        <v>219</v>
      </c>
      <c r="E40" s="53"/>
      <c r="F40" s="53">
        <v>144</v>
      </c>
      <c r="G40" s="62"/>
      <c r="H40" s="54">
        <f t="shared" si="1"/>
        <v>144</v>
      </c>
    </row>
    <row r="41" spans="1:8" ht="13.5" customHeight="1">
      <c r="A41" s="27">
        <v>37</v>
      </c>
      <c r="B41" s="87" t="s">
        <v>6</v>
      </c>
      <c r="C41" s="68">
        <v>1967</v>
      </c>
      <c r="D41" s="87" t="s">
        <v>7</v>
      </c>
      <c r="E41" s="53"/>
      <c r="F41" s="53">
        <v>143</v>
      </c>
      <c r="G41" s="62"/>
      <c r="H41" s="54">
        <f t="shared" si="1"/>
        <v>143</v>
      </c>
    </row>
    <row r="42" spans="1:8" ht="13.5" customHeight="1">
      <c r="A42" s="27">
        <v>38</v>
      </c>
      <c r="B42" s="87" t="s">
        <v>6</v>
      </c>
      <c r="C42" s="68">
        <v>1971</v>
      </c>
      <c r="D42" s="87" t="s">
        <v>216</v>
      </c>
      <c r="E42" s="49"/>
      <c r="F42" s="49">
        <v>140</v>
      </c>
      <c r="G42" s="102"/>
      <c r="H42" s="54">
        <f t="shared" si="1"/>
        <v>140</v>
      </c>
    </row>
    <row r="43" spans="1:8" ht="13.5" customHeight="1">
      <c r="A43" s="27" t="s">
        <v>252</v>
      </c>
      <c r="B43" s="87" t="s">
        <v>55</v>
      </c>
      <c r="C43" s="68">
        <v>1967</v>
      </c>
      <c r="D43" s="87" t="s">
        <v>223</v>
      </c>
      <c r="E43" s="49"/>
      <c r="F43" s="49">
        <v>138</v>
      </c>
      <c r="G43" s="102"/>
      <c r="H43" s="54">
        <f t="shared" si="1"/>
        <v>138</v>
      </c>
    </row>
    <row r="44" spans="1:8" ht="13.5" customHeight="1">
      <c r="A44" s="27" t="s">
        <v>252</v>
      </c>
      <c r="B44" s="87" t="s">
        <v>55</v>
      </c>
      <c r="C44" s="68">
        <v>1970</v>
      </c>
      <c r="D44" s="87" t="s">
        <v>31</v>
      </c>
      <c r="E44" s="53"/>
      <c r="F44" s="53">
        <v>138</v>
      </c>
      <c r="G44" s="62"/>
      <c r="H44" s="54">
        <f t="shared" si="1"/>
        <v>138</v>
      </c>
    </row>
    <row r="45" spans="1:8" ht="13.5" customHeight="1">
      <c r="A45" s="27" t="s">
        <v>252</v>
      </c>
      <c r="B45" s="83" t="s">
        <v>8</v>
      </c>
      <c r="C45" s="82">
        <v>1962</v>
      </c>
      <c r="D45" s="83" t="s">
        <v>122</v>
      </c>
      <c r="E45" s="53">
        <v>138</v>
      </c>
      <c r="F45" s="66"/>
      <c r="G45" s="62"/>
      <c r="H45" s="54">
        <f t="shared" si="1"/>
        <v>138</v>
      </c>
    </row>
    <row r="46" spans="1:8" ht="13.5" customHeight="1">
      <c r="A46" s="27">
        <v>42</v>
      </c>
      <c r="B46" s="67" t="s">
        <v>20</v>
      </c>
      <c r="C46" s="68">
        <v>1956</v>
      </c>
      <c r="D46" s="67" t="s">
        <v>97</v>
      </c>
      <c r="E46" s="53">
        <v>133</v>
      </c>
      <c r="F46" s="66"/>
      <c r="G46" s="62"/>
      <c r="H46" s="54">
        <f t="shared" si="1"/>
        <v>133</v>
      </c>
    </row>
    <row r="47" spans="1:8" ht="13.5" customHeight="1">
      <c r="A47" s="27">
        <v>43</v>
      </c>
      <c r="B47" s="87" t="s">
        <v>117</v>
      </c>
      <c r="C47" s="68">
        <v>1952</v>
      </c>
      <c r="D47" s="87" t="s">
        <v>50</v>
      </c>
      <c r="E47" s="49">
        <v>132</v>
      </c>
      <c r="F47" s="49"/>
      <c r="G47" s="102"/>
      <c r="H47" s="54">
        <f t="shared" si="1"/>
        <v>132</v>
      </c>
    </row>
    <row r="48" spans="1:8" ht="13.5" customHeight="1">
      <c r="A48" s="27">
        <v>44</v>
      </c>
      <c r="B48" s="89" t="s">
        <v>8</v>
      </c>
      <c r="C48" s="82">
        <v>1971</v>
      </c>
      <c r="D48" s="89" t="s">
        <v>9</v>
      </c>
      <c r="E48" s="49"/>
      <c r="F48" s="53">
        <v>131</v>
      </c>
      <c r="G48" s="62"/>
      <c r="H48" s="54">
        <f t="shared" si="1"/>
        <v>131</v>
      </c>
    </row>
    <row r="49" spans="1:8" ht="13.5" customHeight="1">
      <c r="A49" s="27" t="s">
        <v>253</v>
      </c>
      <c r="B49" s="67" t="s">
        <v>136</v>
      </c>
      <c r="C49" s="68">
        <v>1970</v>
      </c>
      <c r="D49" s="67" t="s">
        <v>23</v>
      </c>
      <c r="E49" s="53">
        <v>130</v>
      </c>
      <c r="F49" s="66"/>
      <c r="G49" s="62"/>
      <c r="H49" s="54">
        <f t="shared" si="1"/>
        <v>130</v>
      </c>
    </row>
    <row r="50" spans="1:8" ht="13.5" customHeight="1">
      <c r="A50" s="27" t="s">
        <v>253</v>
      </c>
      <c r="B50" s="67" t="s">
        <v>164</v>
      </c>
      <c r="C50" s="68">
        <v>1973</v>
      </c>
      <c r="D50" s="67" t="s">
        <v>113</v>
      </c>
      <c r="E50" s="53">
        <v>130</v>
      </c>
      <c r="F50" s="66"/>
      <c r="G50" s="62"/>
      <c r="H50" s="54">
        <f t="shared" si="1"/>
        <v>130</v>
      </c>
    </row>
    <row r="51" spans="1:8" ht="13.5" customHeight="1">
      <c r="A51" s="27">
        <v>47</v>
      </c>
      <c r="B51" s="67" t="s">
        <v>107</v>
      </c>
      <c r="C51" s="68">
        <v>1970</v>
      </c>
      <c r="D51" s="67" t="s">
        <v>126</v>
      </c>
      <c r="E51" s="53">
        <v>125</v>
      </c>
      <c r="F51" s="66"/>
      <c r="G51" s="62"/>
      <c r="H51" s="54">
        <f t="shared" si="1"/>
        <v>125</v>
      </c>
    </row>
    <row r="52" spans="1:8" ht="13.5" customHeight="1">
      <c r="A52" s="27">
        <v>48</v>
      </c>
      <c r="B52" s="87" t="s">
        <v>117</v>
      </c>
      <c r="C52" s="68">
        <v>1964</v>
      </c>
      <c r="D52" s="87" t="s">
        <v>47</v>
      </c>
      <c r="E52" s="49"/>
      <c r="F52" s="49">
        <v>122</v>
      </c>
      <c r="G52" s="102"/>
      <c r="H52" s="54">
        <f t="shared" si="1"/>
        <v>122</v>
      </c>
    </row>
    <row r="53" spans="1:8" ht="13.5" customHeight="1">
      <c r="A53" s="27">
        <v>49</v>
      </c>
      <c r="B53" s="87" t="s">
        <v>6</v>
      </c>
      <c r="C53" s="68">
        <v>1967</v>
      </c>
      <c r="D53" s="87" t="s">
        <v>217</v>
      </c>
      <c r="E53" s="53"/>
      <c r="F53" s="53">
        <v>119</v>
      </c>
      <c r="G53" s="62"/>
      <c r="H53" s="54">
        <f t="shared" si="1"/>
        <v>119</v>
      </c>
    </row>
    <row r="54" spans="1:8" ht="13.5" customHeight="1">
      <c r="A54" s="27">
        <v>50</v>
      </c>
      <c r="B54" s="87" t="s">
        <v>107</v>
      </c>
      <c r="C54" s="68">
        <v>1977</v>
      </c>
      <c r="D54" s="87" t="s">
        <v>221</v>
      </c>
      <c r="E54" s="49"/>
      <c r="F54" s="49">
        <v>119</v>
      </c>
      <c r="G54" s="102"/>
      <c r="H54" s="54">
        <f t="shared" si="1"/>
        <v>119</v>
      </c>
    </row>
    <row r="55" spans="1:8" ht="13.5" customHeight="1">
      <c r="A55" s="27" t="s">
        <v>254</v>
      </c>
      <c r="B55" s="87" t="s">
        <v>3</v>
      </c>
      <c r="C55" s="68">
        <v>1980</v>
      </c>
      <c r="D55" s="87" t="s">
        <v>214</v>
      </c>
      <c r="E55" s="49"/>
      <c r="F55" s="53">
        <v>117</v>
      </c>
      <c r="G55" s="62"/>
      <c r="H55" s="54">
        <f t="shared" si="1"/>
        <v>117</v>
      </c>
    </row>
    <row r="56" spans="1:8" ht="13.5" customHeight="1">
      <c r="A56" s="27" t="s">
        <v>254</v>
      </c>
      <c r="B56" s="87" t="s">
        <v>147</v>
      </c>
      <c r="C56" s="68">
        <v>1982</v>
      </c>
      <c r="D56" s="87" t="s">
        <v>205</v>
      </c>
      <c r="E56" s="49"/>
      <c r="F56" s="49">
        <v>117</v>
      </c>
      <c r="G56" s="102"/>
      <c r="H56" s="54">
        <f t="shared" si="1"/>
        <v>117</v>
      </c>
    </row>
    <row r="57" spans="1:8" ht="13.5" customHeight="1">
      <c r="A57" s="27">
        <v>53</v>
      </c>
      <c r="B57" s="67" t="s">
        <v>158</v>
      </c>
      <c r="C57" s="68">
        <v>1983</v>
      </c>
      <c r="D57" s="67" t="s">
        <v>101</v>
      </c>
      <c r="E57" s="53">
        <v>111</v>
      </c>
      <c r="F57" s="66"/>
      <c r="G57" s="62"/>
      <c r="H57" s="54">
        <f t="shared" si="1"/>
        <v>111</v>
      </c>
    </row>
    <row r="58" spans="1:8" ht="13.5" customHeight="1">
      <c r="A58" s="27">
        <v>54</v>
      </c>
      <c r="B58" s="87" t="s">
        <v>117</v>
      </c>
      <c r="C58" s="68">
        <v>1966</v>
      </c>
      <c r="D58" s="87" t="s">
        <v>46</v>
      </c>
      <c r="E58" s="49"/>
      <c r="F58" s="49">
        <v>101</v>
      </c>
      <c r="G58" s="102"/>
      <c r="H58" s="54">
        <f t="shared" si="1"/>
        <v>101</v>
      </c>
    </row>
    <row r="59" spans="1:8" ht="13.5" customHeight="1">
      <c r="A59" s="27">
        <v>55</v>
      </c>
      <c r="B59" s="87" t="s">
        <v>55</v>
      </c>
      <c r="C59" s="68">
        <v>1977</v>
      </c>
      <c r="D59" s="87" t="s">
        <v>30</v>
      </c>
      <c r="E59" s="49"/>
      <c r="F59" s="49">
        <v>91</v>
      </c>
      <c r="G59" s="102"/>
      <c r="H59" s="54">
        <f t="shared" si="1"/>
        <v>91</v>
      </c>
    </row>
    <row r="60" spans="1:8" ht="13.5" customHeight="1">
      <c r="A60" s="27">
        <v>56</v>
      </c>
      <c r="B60" s="89" t="s">
        <v>197</v>
      </c>
      <c r="C60" s="68">
        <v>1951</v>
      </c>
      <c r="D60" s="87" t="s">
        <v>24</v>
      </c>
      <c r="E60" s="53"/>
      <c r="F60" s="53">
        <v>88</v>
      </c>
      <c r="G60" s="62"/>
      <c r="H60" s="54">
        <f t="shared" si="1"/>
        <v>88</v>
      </c>
    </row>
    <row r="61" spans="1:8" ht="13.5" customHeight="1">
      <c r="A61" s="27">
        <v>57</v>
      </c>
      <c r="B61" s="67" t="s">
        <v>158</v>
      </c>
      <c r="C61" s="68">
        <v>1982</v>
      </c>
      <c r="D61" s="67" t="s">
        <v>123</v>
      </c>
      <c r="E61" s="53">
        <v>81</v>
      </c>
      <c r="F61" s="66"/>
      <c r="G61" s="62"/>
      <c r="H61" s="54">
        <f t="shared" si="1"/>
        <v>81</v>
      </c>
    </row>
    <row r="62" spans="1:8" ht="13.5" customHeight="1">
      <c r="A62" s="27">
        <v>58</v>
      </c>
      <c r="B62" s="67" t="s">
        <v>158</v>
      </c>
      <c r="C62" s="68">
        <v>1983</v>
      </c>
      <c r="D62" s="87" t="s">
        <v>124</v>
      </c>
      <c r="E62" s="53">
        <v>76</v>
      </c>
      <c r="F62" s="66"/>
      <c r="G62" s="62"/>
      <c r="H62" s="54">
        <f t="shared" si="1"/>
        <v>76</v>
      </c>
    </row>
    <row r="63" spans="1:8" ht="13.5" customHeight="1">
      <c r="A63" s="27">
        <v>59</v>
      </c>
      <c r="B63" s="87" t="s">
        <v>127</v>
      </c>
      <c r="C63" s="68">
        <v>1971</v>
      </c>
      <c r="D63" s="87" t="s">
        <v>222</v>
      </c>
      <c r="E63" s="53"/>
      <c r="F63" s="53">
        <v>67</v>
      </c>
      <c r="G63" s="62"/>
      <c r="H63" s="54">
        <f t="shared" si="1"/>
        <v>67</v>
      </c>
    </row>
    <row r="64" spans="1:8" ht="13.5" customHeight="1">
      <c r="A64" s="27">
        <v>60</v>
      </c>
      <c r="B64" s="87" t="s">
        <v>203</v>
      </c>
      <c r="C64" s="68">
        <v>1976</v>
      </c>
      <c r="D64" s="87" t="s">
        <v>204</v>
      </c>
      <c r="E64" s="53"/>
      <c r="F64" s="66">
        <v>64</v>
      </c>
      <c r="G64" s="62"/>
      <c r="H64" s="54">
        <f t="shared" si="1"/>
        <v>64</v>
      </c>
    </row>
    <row r="65" spans="1:8" ht="13.5" customHeight="1">
      <c r="A65" s="27">
        <v>61</v>
      </c>
      <c r="B65" s="87" t="s">
        <v>6</v>
      </c>
      <c r="C65" s="68">
        <v>1954</v>
      </c>
      <c r="D65" s="87" t="s">
        <v>218</v>
      </c>
      <c r="E65" s="53"/>
      <c r="F65" s="66">
        <v>46</v>
      </c>
      <c r="G65" s="62"/>
      <c r="H65" s="54">
        <f t="shared" si="1"/>
        <v>46</v>
      </c>
    </row>
    <row r="66" spans="1:8" ht="12.75">
      <c r="A66" s="23"/>
      <c r="B66" s="67"/>
      <c r="C66" s="68"/>
      <c r="D66" s="67"/>
      <c r="E66" s="53"/>
      <c r="F66" s="66"/>
      <c r="G66" s="62"/>
      <c r="H66" s="64"/>
    </row>
    <row r="67" spans="1:9" ht="15.75">
      <c r="A67" s="6"/>
      <c r="B67" s="38" t="s">
        <v>105</v>
      </c>
      <c r="C67" s="7"/>
      <c r="G67" s="5"/>
      <c r="H67" s="97"/>
      <c r="I67" s="16"/>
    </row>
    <row r="68" spans="1:9" ht="12.75">
      <c r="A68" s="40"/>
      <c r="B68" s="67" t="s">
        <v>163</v>
      </c>
      <c r="C68" s="7"/>
      <c r="E68" s="131">
        <v>300</v>
      </c>
      <c r="F68" s="6">
        <v>645</v>
      </c>
      <c r="G68" s="5"/>
      <c r="H68" s="64">
        <f aca="true" t="shared" si="2" ref="H68:H80">MAX(E68:G68)</f>
        <v>645</v>
      </c>
      <c r="I68" s="16"/>
    </row>
    <row r="69" spans="1:9" ht="12.75">
      <c r="A69" s="40"/>
      <c r="B69" s="83" t="s">
        <v>8</v>
      </c>
      <c r="C69" s="7"/>
      <c r="E69" s="131">
        <v>475</v>
      </c>
      <c r="F69" s="6">
        <v>600</v>
      </c>
      <c r="G69" s="5"/>
      <c r="H69" s="64">
        <f t="shared" si="2"/>
        <v>600</v>
      </c>
      <c r="I69" s="16"/>
    </row>
    <row r="70" spans="1:9" ht="12.75">
      <c r="A70" s="23"/>
      <c r="B70" s="29" t="s">
        <v>226</v>
      </c>
      <c r="C70" s="68"/>
      <c r="D70" s="67"/>
      <c r="E70" s="53"/>
      <c r="F70" s="66">
        <v>577</v>
      </c>
      <c r="G70" s="62"/>
      <c r="H70" s="64">
        <f t="shared" si="2"/>
        <v>577</v>
      </c>
      <c r="I70" s="16"/>
    </row>
    <row r="71" spans="1:9" ht="12.75">
      <c r="A71" s="40"/>
      <c r="B71" s="33" t="s">
        <v>118</v>
      </c>
      <c r="C71" s="7"/>
      <c r="E71" s="131">
        <v>463</v>
      </c>
      <c r="F71" s="6">
        <v>565</v>
      </c>
      <c r="G71" s="5"/>
      <c r="H71" s="64">
        <f t="shared" si="2"/>
        <v>565</v>
      </c>
      <c r="I71" s="16"/>
    </row>
    <row r="72" spans="1:9" ht="12.75">
      <c r="A72" s="40"/>
      <c r="B72" s="67" t="s">
        <v>127</v>
      </c>
      <c r="C72" s="7"/>
      <c r="E72" s="131">
        <v>532</v>
      </c>
      <c r="F72" s="6">
        <v>489</v>
      </c>
      <c r="G72" s="5"/>
      <c r="H72" s="64">
        <f t="shared" si="2"/>
        <v>532</v>
      </c>
      <c r="I72" s="16"/>
    </row>
    <row r="73" spans="1:9" ht="12.75">
      <c r="A73" s="23"/>
      <c r="B73" s="32" t="s">
        <v>55</v>
      </c>
      <c r="C73" s="68"/>
      <c r="D73" s="67"/>
      <c r="E73" s="53"/>
      <c r="F73" s="66">
        <v>526</v>
      </c>
      <c r="G73" s="62"/>
      <c r="H73" s="64">
        <f t="shared" si="2"/>
        <v>526</v>
      </c>
      <c r="I73" s="16"/>
    </row>
    <row r="74" spans="1:9" ht="12.75">
      <c r="A74" s="40"/>
      <c r="B74" s="67" t="s">
        <v>164</v>
      </c>
      <c r="C74" s="7"/>
      <c r="E74" s="131">
        <v>522</v>
      </c>
      <c r="F74" s="6">
        <v>423</v>
      </c>
      <c r="G74" s="5"/>
      <c r="H74" s="64">
        <f t="shared" si="2"/>
        <v>522</v>
      </c>
      <c r="I74" s="16"/>
    </row>
    <row r="75" spans="1:9" ht="12.75">
      <c r="A75" s="40"/>
      <c r="B75" s="67" t="s">
        <v>116</v>
      </c>
      <c r="C75" s="7"/>
      <c r="E75" s="131">
        <v>508</v>
      </c>
      <c r="F75" s="6">
        <v>462</v>
      </c>
      <c r="G75" s="5"/>
      <c r="H75" s="64">
        <f t="shared" si="2"/>
        <v>508</v>
      </c>
      <c r="I75" s="16"/>
    </row>
    <row r="76" spans="1:9" ht="12.75">
      <c r="A76" s="40"/>
      <c r="B76" s="67" t="s">
        <v>107</v>
      </c>
      <c r="C76" s="7"/>
      <c r="E76" s="131">
        <v>481</v>
      </c>
      <c r="F76" s="6">
        <v>417</v>
      </c>
      <c r="G76" s="5"/>
      <c r="H76" s="64">
        <f t="shared" si="2"/>
        <v>481</v>
      </c>
      <c r="I76" s="16"/>
    </row>
    <row r="77" spans="1:9" ht="12.75">
      <c r="A77" s="40"/>
      <c r="B77" s="67" t="s">
        <v>138</v>
      </c>
      <c r="C77" s="7"/>
      <c r="E77" s="131">
        <v>426</v>
      </c>
      <c r="F77" s="6">
        <v>207</v>
      </c>
      <c r="G77" s="5"/>
      <c r="H77" s="64">
        <f t="shared" si="2"/>
        <v>426</v>
      </c>
      <c r="I77" s="16"/>
    </row>
    <row r="78" spans="1:8" ht="12.75">
      <c r="A78" s="40"/>
      <c r="B78" s="67" t="s">
        <v>131</v>
      </c>
      <c r="C78" s="7"/>
      <c r="E78" s="131">
        <v>250</v>
      </c>
      <c r="F78" s="6">
        <v>396</v>
      </c>
      <c r="G78" s="5"/>
      <c r="H78" s="64">
        <f t="shared" si="2"/>
        <v>396</v>
      </c>
    </row>
    <row r="79" spans="1:8" ht="12.75">
      <c r="A79" s="40"/>
      <c r="B79" s="67" t="s">
        <v>20</v>
      </c>
      <c r="C79" s="7"/>
      <c r="E79" s="131">
        <v>376</v>
      </c>
      <c r="F79" s="6">
        <v>221</v>
      </c>
      <c r="G79" s="5"/>
      <c r="H79" s="64">
        <f t="shared" si="2"/>
        <v>376</v>
      </c>
    </row>
    <row r="80" spans="1:8" ht="12.75">
      <c r="A80" s="40"/>
      <c r="B80" s="67" t="s">
        <v>143</v>
      </c>
      <c r="C80" s="7"/>
      <c r="E80" s="131">
        <v>268</v>
      </c>
      <c r="G80" s="5"/>
      <c r="H80" s="64">
        <f t="shared" si="2"/>
        <v>268</v>
      </c>
    </row>
    <row r="81" spans="1:8" ht="12.75">
      <c r="A81" s="46"/>
      <c r="B81" s="44"/>
      <c r="C81" s="45"/>
      <c r="D81" s="44"/>
      <c r="E81" s="11"/>
      <c r="F81" s="11"/>
      <c r="G81" s="46"/>
      <c r="H81" s="71"/>
    </row>
    <row r="82" spans="1:8" ht="24.75" customHeight="1">
      <c r="A82" s="46"/>
      <c r="B82" s="72" t="s">
        <v>70</v>
      </c>
      <c r="C82" s="44"/>
      <c r="D82" s="44" t="s">
        <v>71</v>
      </c>
      <c r="E82" s="11"/>
      <c r="F82" s="11"/>
      <c r="G82" s="46"/>
      <c r="H82" s="71"/>
    </row>
    <row r="83" spans="1:8" ht="10.5" customHeight="1">
      <c r="A83" s="46"/>
      <c r="B83" s="44"/>
      <c r="C83" s="44"/>
      <c r="D83" s="44"/>
      <c r="E83" s="11"/>
      <c r="F83" s="11"/>
      <c r="G83" s="46"/>
      <c r="H83" s="71"/>
    </row>
    <row r="84" spans="1:8" ht="25.5">
      <c r="A84" s="46"/>
      <c r="B84" s="72" t="s">
        <v>72</v>
      </c>
      <c r="C84" s="44"/>
      <c r="D84" s="44" t="s">
        <v>73</v>
      </c>
      <c r="E84" s="11"/>
      <c r="F84" s="11"/>
      <c r="G84" s="46"/>
      <c r="H84" s="71"/>
    </row>
    <row r="86" spans="2:3" ht="12.75">
      <c r="B86" s="33"/>
      <c r="C86" s="7"/>
    </row>
    <row r="87" spans="2:3" ht="12.75">
      <c r="B87" s="33"/>
      <c r="C87" s="7"/>
    </row>
    <row r="88" spans="2:3" ht="12.75">
      <c r="B88" s="33"/>
      <c r="C88" s="7"/>
    </row>
    <row r="89" spans="2:3" ht="12.75">
      <c r="B89" s="33"/>
      <c r="C89" s="7"/>
    </row>
    <row r="90" spans="2:3" ht="12.75">
      <c r="B90" s="29"/>
      <c r="C90" s="7"/>
    </row>
    <row r="91" spans="2:3" ht="12.75">
      <c r="B91" s="29"/>
      <c r="C91" s="7"/>
    </row>
    <row r="92" spans="2:3" ht="12.75">
      <c r="B92" s="29"/>
      <c r="C92" s="7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J66"/>
  <sheetViews>
    <sheetView workbookViewId="0" topLeftCell="A1">
      <selection activeCell="A1" sqref="A1"/>
    </sheetView>
  </sheetViews>
  <sheetFormatPr defaultColWidth="9.140625" defaultRowHeight="12.75"/>
  <cols>
    <col min="1" max="1" width="8.140625" style="0" customWidth="1"/>
    <col min="2" max="2" width="33.00390625" style="0" customWidth="1"/>
    <col min="3" max="3" width="29.421875" style="0" customWidth="1"/>
    <col min="4" max="4" width="8.00390625" style="0" customWidth="1"/>
    <col min="5" max="7" width="7.140625" style="143" customWidth="1"/>
    <col min="8" max="8" width="8.28125" style="0" customWidth="1"/>
  </cols>
  <sheetData>
    <row r="1" spans="1:9" ht="30" customHeight="1">
      <c r="A1" s="459"/>
      <c r="B1" s="10" t="s">
        <v>328</v>
      </c>
      <c r="C1" s="309"/>
      <c r="D1" s="309"/>
      <c r="E1" s="326"/>
      <c r="F1" s="309"/>
      <c r="G1" s="309"/>
      <c r="H1" s="459"/>
      <c r="I1" s="459"/>
    </row>
    <row r="2" spans="1:9" ht="30" customHeight="1">
      <c r="A2" s="146"/>
      <c r="B2" s="17" t="s">
        <v>329</v>
      </c>
      <c r="C2" s="459"/>
      <c r="D2" s="142"/>
      <c r="F2" s="146"/>
      <c r="G2" s="146"/>
      <c r="H2" s="459"/>
      <c r="I2" s="459"/>
    </row>
    <row r="3" spans="1:9" ht="30" customHeight="1">
      <c r="A3" s="147"/>
      <c r="B3" s="10" t="s">
        <v>57</v>
      </c>
      <c r="C3" s="459"/>
      <c r="D3" s="459"/>
      <c r="F3" s="147"/>
      <c r="G3" s="147"/>
      <c r="H3" s="459"/>
      <c r="I3" s="459"/>
    </row>
    <row r="4" spans="1:9" ht="21.75" customHeight="1">
      <c r="A4" s="150" t="s">
        <v>62</v>
      </c>
      <c r="B4" s="149" t="s">
        <v>261</v>
      </c>
      <c r="C4" s="149" t="s">
        <v>262</v>
      </c>
      <c r="D4" s="150" t="s">
        <v>263</v>
      </c>
      <c r="E4" s="150" t="s">
        <v>273</v>
      </c>
      <c r="F4" s="150" t="s">
        <v>274</v>
      </c>
      <c r="G4" s="150" t="s">
        <v>275</v>
      </c>
      <c r="H4" s="150" t="s">
        <v>61</v>
      </c>
      <c r="I4" s="150" t="s">
        <v>268</v>
      </c>
    </row>
    <row r="5" spans="1:10" ht="23.25" customHeight="1">
      <c r="A5" s="117">
        <v>1</v>
      </c>
      <c r="B5" s="37" t="s">
        <v>55</v>
      </c>
      <c r="C5" s="37" t="s">
        <v>27</v>
      </c>
      <c r="D5" s="27">
        <v>1974</v>
      </c>
      <c r="E5" s="88">
        <v>55</v>
      </c>
      <c r="F5" s="88">
        <v>57</v>
      </c>
      <c r="G5" s="88">
        <v>63</v>
      </c>
      <c r="H5" s="81">
        <f aca="true" t="shared" si="0" ref="H5:H50">SUM(E5:G5)</f>
        <v>175</v>
      </c>
      <c r="I5" s="81" t="s">
        <v>64</v>
      </c>
      <c r="J5" s="462"/>
    </row>
    <row r="6" spans="1:10" ht="23.25" customHeight="1">
      <c r="A6" s="117">
        <v>2</v>
      </c>
      <c r="B6" s="460" t="s">
        <v>13</v>
      </c>
      <c r="C6" s="464" t="s">
        <v>32</v>
      </c>
      <c r="D6" s="118">
        <v>1967</v>
      </c>
      <c r="E6" s="88">
        <v>55</v>
      </c>
      <c r="F6" s="88">
        <v>62</v>
      </c>
      <c r="G6" s="88">
        <v>58</v>
      </c>
      <c r="H6" s="81">
        <f t="shared" si="0"/>
        <v>175</v>
      </c>
      <c r="I6" s="81" t="s">
        <v>64</v>
      </c>
      <c r="J6" s="462"/>
    </row>
    <row r="7" spans="1:10" ht="23.25" customHeight="1">
      <c r="A7" s="117">
        <v>3</v>
      </c>
      <c r="B7" s="37" t="s">
        <v>107</v>
      </c>
      <c r="C7" s="37" t="s">
        <v>126</v>
      </c>
      <c r="D7" s="27">
        <v>1970</v>
      </c>
      <c r="E7" s="88">
        <v>49</v>
      </c>
      <c r="F7" s="88">
        <v>65</v>
      </c>
      <c r="G7" s="88">
        <v>56</v>
      </c>
      <c r="H7" s="81">
        <f t="shared" si="0"/>
        <v>170</v>
      </c>
      <c r="I7" s="81" t="s">
        <v>65</v>
      </c>
      <c r="J7" s="462"/>
    </row>
    <row r="8" spans="1:10" ht="23.25" customHeight="1">
      <c r="A8" s="117">
        <v>4</v>
      </c>
      <c r="B8" s="37" t="s">
        <v>203</v>
      </c>
      <c r="C8" s="37" t="s">
        <v>129</v>
      </c>
      <c r="D8" s="27">
        <v>1976</v>
      </c>
      <c r="E8" s="88">
        <v>50</v>
      </c>
      <c r="F8" s="88">
        <v>60</v>
      </c>
      <c r="G8" s="88">
        <v>58</v>
      </c>
      <c r="H8" s="81">
        <f t="shared" si="0"/>
        <v>168</v>
      </c>
      <c r="I8" s="81">
        <v>1</v>
      </c>
      <c r="J8" s="462"/>
    </row>
    <row r="9" spans="1:10" ht="23.25" customHeight="1">
      <c r="A9" s="117">
        <v>5</v>
      </c>
      <c r="B9" s="460" t="s">
        <v>8</v>
      </c>
      <c r="C9" s="460" t="s">
        <v>10</v>
      </c>
      <c r="D9" s="31">
        <v>1954</v>
      </c>
      <c r="E9" s="88">
        <v>53</v>
      </c>
      <c r="F9" s="88">
        <v>58</v>
      </c>
      <c r="G9" s="88">
        <v>56</v>
      </c>
      <c r="H9" s="81">
        <f t="shared" si="0"/>
        <v>167</v>
      </c>
      <c r="I9" s="81">
        <v>1</v>
      </c>
      <c r="J9" s="462"/>
    </row>
    <row r="10" spans="1:10" ht="23.25" customHeight="1">
      <c r="A10" s="117">
        <v>6</v>
      </c>
      <c r="B10" s="37" t="s">
        <v>147</v>
      </c>
      <c r="C10" s="37" t="s">
        <v>130</v>
      </c>
      <c r="D10" s="27">
        <v>1975</v>
      </c>
      <c r="E10" s="88">
        <v>42</v>
      </c>
      <c r="F10" s="88">
        <v>57</v>
      </c>
      <c r="G10" s="88">
        <v>58</v>
      </c>
      <c r="H10" s="81">
        <f t="shared" si="0"/>
        <v>157</v>
      </c>
      <c r="I10" s="81">
        <v>2</v>
      </c>
      <c r="J10" s="462"/>
    </row>
    <row r="11" spans="1:10" ht="23.25" customHeight="1">
      <c r="A11" s="117">
        <v>7</v>
      </c>
      <c r="B11" s="460" t="s">
        <v>8</v>
      </c>
      <c r="C11" s="460" t="s">
        <v>12</v>
      </c>
      <c r="D11" s="31">
        <v>1958</v>
      </c>
      <c r="E11" s="88">
        <v>47</v>
      </c>
      <c r="F11" s="88">
        <v>53</v>
      </c>
      <c r="G11" s="88">
        <v>57</v>
      </c>
      <c r="H11" s="81">
        <f t="shared" si="0"/>
        <v>157</v>
      </c>
      <c r="I11" s="81">
        <v>2</v>
      </c>
      <c r="J11" s="462"/>
    </row>
    <row r="12" spans="1:10" ht="23.25" customHeight="1">
      <c r="A12" s="117">
        <v>8</v>
      </c>
      <c r="B12" s="37" t="s">
        <v>117</v>
      </c>
      <c r="C12" s="37" t="s">
        <v>52</v>
      </c>
      <c r="D12" s="27">
        <v>1973</v>
      </c>
      <c r="E12" s="88">
        <v>46</v>
      </c>
      <c r="F12" s="88">
        <v>57</v>
      </c>
      <c r="G12" s="88">
        <v>52</v>
      </c>
      <c r="H12" s="81">
        <f t="shared" si="0"/>
        <v>155</v>
      </c>
      <c r="I12" s="81">
        <v>2</v>
      </c>
      <c r="J12" s="462"/>
    </row>
    <row r="13" spans="1:10" ht="23.25" customHeight="1">
      <c r="A13" s="117">
        <v>9</v>
      </c>
      <c r="B13" s="460" t="s">
        <v>8</v>
      </c>
      <c r="C13" s="460" t="s">
        <v>9</v>
      </c>
      <c r="D13" s="31">
        <v>1971</v>
      </c>
      <c r="E13" s="88">
        <v>50</v>
      </c>
      <c r="F13" s="88">
        <v>55</v>
      </c>
      <c r="G13" s="88">
        <v>50</v>
      </c>
      <c r="H13" s="81">
        <f t="shared" si="0"/>
        <v>155</v>
      </c>
      <c r="I13" s="81">
        <v>2</v>
      </c>
      <c r="J13" s="462"/>
    </row>
    <row r="14" spans="1:10" ht="23.25" customHeight="1">
      <c r="A14" s="117">
        <v>10</v>
      </c>
      <c r="B14" s="37" t="s">
        <v>3</v>
      </c>
      <c r="C14" s="37" t="s">
        <v>318</v>
      </c>
      <c r="D14" s="27">
        <v>1975</v>
      </c>
      <c r="E14" s="88">
        <v>53</v>
      </c>
      <c r="F14" s="88">
        <v>56</v>
      </c>
      <c r="G14" s="88">
        <v>44</v>
      </c>
      <c r="H14" s="81">
        <f t="shared" si="0"/>
        <v>153</v>
      </c>
      <c r="I14" s="81">
        <v>2</v>
      </c>
      <c r="J14" s="462"/>
    </row>
    <row r="15" spans="1:10" ht="23.25" customHeight="1">
      <c r="A15" s="117">
        <v>11</v>
      </c>
      <c r="B15" s="37" t="s">
        <v>117</v>
      </c>
      <c r="C15" s="37" t="s">
        <v>50</v>
      </c>
      <c r="D15" s="27">
        <v>1952</v>
      </c>
      <c r="E15" s="88">
        <v>47</v>
      </c>
      <c r="F15" s="88">
        <v>47</v>
      </c>
      <c r="G15" s="88">
        <v>58</v>
      </c>
      <c r="H15" s="81">
        <f t="shared" si="0"/>
        <v>152</v>
      </c>
      <c r="I15" s="81">
        <v>2</v>
      </c>
      <c r="J15" s="462"/>
    </row>
    <row r="16" spans="1:10" ht="23.25" customHeight="1">
      <c r="A16" s="117"/>
      <c r="B16" s="37" t="s">
        <v>3</v>
      </c>
      <c r="C16" s="37" t="s">
        <v>213</v>
      </c>
      <c r="D16" s="27">
        <v>1943</v>
      </c>
      <c r="E16" s="88">
        <v>47</v>
      </c>
      <c r="F16" s="88">
        <v>49</v>
      </c>
      <c r="G16" s="88">
        <v>56</v>
      </c>
      <c r="H16" s="81">
        <f t="shared" si="0"/>
        <v>152</v>
      </c>
      <c r="I16" s="81">
        <v>2</v>
      </c>
      <c r="J16" s="462"/>
    </row>
    <row r="17" spans="1:10" ht="23.25" customHeight="1">
      <c r="A17" s="117"/>
      <c r="B17" s="37" t="s">
        <v>196</v>
      </c>
      <c r="C17" s="460" t="s">
        <v>40</v>
      </c>
      <c r="D17" s="117">
        <v>1963</v>
      </c>
      <c r="E17" s="88">
        <v>53</v>
      </c>
      <c r="F17" s="88">
        <v>47</v>
      </c>
      <c r="G17" s="88">
        <v>52</v>
      </c>
      <c r="H17" s="81">
        <f t="shared" si="0"/>
        <v>152</v>
      </c>
      <c r="I17" s="81">
        <v>2</v>
      </c>
      <c r="J17" s="462"/>
    </row>
    <row r="18" spans="1:10" ht="23.25" customHeight="1">
      <c r="A18" s="117">
        <v>14</v>
      </c>
      <c r="B18" s="37" t="s">
        <v>6</v>
      </c>
      <c r="C18" s="37" t="s">
        <v>217</v>
      </c>
      <c r="D18" s="27">
        <v>1967</v>
      </c>
      <c r="E18" s="88">
        <v>46</v>
      </c>
      <c r="F18" s="88">
        <v>49</v>
      </c>
      <c r="G18" s="88">
        <v>52</v>
      </c>
      <c r="H18" s="81">
        <f t="shared" si="0"/>
        <v>147</v>
      </c>
      <c r="I18" s="81">
        <v>2</v>
      </c>
      <c r="J18" s="462"/>
    </row>
    <row r="19" spans="1:10" ht="23.25" customHeight="1">
      <c r="A19" s="117"/>
      <c r="B19" s="37" t="s">
        <v>147</v>
      </c>
      <c r="C19" s="37" t="s">
        <v>205</v>
      </c>
      <c r="D19" s="27">
        <v>1982</v>
      </c>
      <c r="E19" s="88">
        <v>49</v>
      </c>
      <c r="F19" s="88">
        <v>51</v>
      </c>
      <c r="G19" s="88">
        <v>47</v>
      </c>
      <c r="H19" s="81">
        <f t="shared" si="0"/>
        <v>147</v>
      </c>
      <c r="I19" s="81">
        <v>2</v>
      </c>
      <c r="J19" s="462"/>
    </row>
    <row r="20" spans="1:10" ht="23.25" customHeight="1">
      <c r="A20" s="117">
        <v>16</v>
      </c>
      <c r="B20" s="37" t="s">
        <v>3</v>
      </c>
      <c r="C20" s="37" t="s">
        <v>5</v>
      </c>
      <c r="D20" s="27">
        <v>1959</v>
      </c>
      <c r="E20" s="88">
        <v>51</v>
      </c>
      <c r="F20" s="88">
        <v>52</v>
      </c>
      <c r="G20" s="88">
        <v>42</v>
      </c>
      <c r="H20" s="81">
        <f t="shared" si="0"/>
        <v>145</v>
      </c>
      <c r="I20" s="81">
        <v>2</v>
      </c>
      <c r="J20" s="462"/>
    </row>
    <row r="21" spans="1:10" ht="23.25" customHeight="1">
      <c r="A21" s="117">
        <v>17</v>
      </c>
      <c r="B21" s="37" t="s">
        <v>55</v>
      </c>
      <c r="C21" s="37" t="s">
        <v>31</v>
      </c>
      <c r="D21" s="27">
        <v>1970</v>
      </c>
      <c r="E21" s="88">
        <v>47</v>
      </c>
      <c r="F21" s="88">
        <v>54</v>
      </c>
      <c r="G21" s="88">
        <v>42</v>
      </c>
      <c r="H21" s="81">
        <f t="shared" si="0"/>
        <v>143</v>
      </c>
      <c r="I21" s="81">
        <v>2</v>
      </c>
      <c r="J21" s="462"/>
    </row>
    <row r="22" spans="1:10" ht="23.25" customHeight="1">
      <c r="A22" s="117">
        <v>18</v>
      </c>
      <c r="B22" s="37" t="s">
        <v>3</v>
      </c>
      <c r="C22" s="37" t="s">
        <v>134</v>
      </c>
      <c r="D22" s="27">
        <v>1977</v>
      </c>
      <c r="E22" s="88">
        <v>40</v>
      </c>
      <c r="F22" s="88">
        <v>52</v>
      </c>
      <c r="G22" s="88">
        <v>50</v>
      </c>
      <c r="H22" s="81">
        <f t="shared" si="0"/>
        <v>142</v>
      </c>
      <c r="I22" s="81">
        <v>2</v>
      </c>
      <c r="J22" s="462"/>
    </row>
    <row r="23" spans="1:10" ht="23.25" customHeight="1">
      <c r="A23" s="117"/>
      <c r="B23" s="37" t="s">
        <v>6</v>
      </c>
      <c r="C23" s="37" t="s">
        <v>45</v>
      </c>
      <c r="D23" s="25">
        <v>1949</v>
      </c>
      <c r="E23" s="88">
        <v>46</v>
      </c>
      <c r="F23" s="88">
        <v>51</v>
      </c>
      <c r="G23" s="88">
        <v>45</v>
      </c>
      <c r="H23" s="81">
        <f t="shared" si="0"/>
        <v>142</v>
      </c>
      <c r="I23" s="81">
        <v>2</v>
      </c>
      <c r="J23" s="462"/>
    </row>
    <row r="24" spans="1:10" ht="23.25" customHeight="1">
      <c r="A24" s="117">
        <v>20</v>
      </c>
      <c r="B24" s="37" t="s">
        <v>55</v>
      </c>
      <c r="C24" s="37" t="s">
        <v>28</v>
      </c>
      <c r="D24" s="27">
        <v>1977</v>
      </c>
      <c r="E24" s="88">
        <v>51</v>
      </c>
      <c r="F24" s="88">
        <v>41</v>
      </c>
      <c r="G24" s="88">
        <v>49</v>
      </c>
      <c r="H24" s="81">
        <f t="shared" si="0"/>
        <v>141</v>
      </c>
      <c r="I24" s="81">
        <v>2</v>
      </c>
      <c r="J24" s="462"/>
    </row>
    <row r="25" spans="1:10" ht="23.25" customHeight="1">
      <c r="A25" s="117"/>
      <c r="B25" s="460" t="s">
        <v>8</v>
      </c>
      <c r="C25" s="460" t="s">
        <v>219</v>
      </c>
      <c r="D25" s="31">
        <v>1978</v>
      </c>
      <c r="E25" s="88">
        <v>41</v>
      </c>
      <c r="F25" s="88">
        <v>54</v>
      </c>
      <c r="G25" s="88">
        <v>46</v>
      </c>
      <c r="H25" s="81">
        <f t="shared" si="0"/>
        <v>141</v>
      </c>
      <c r="I25" s="81">
        <v>2</v>
      </c>
      <c r="J25" s="462"/>
    </row>
    <row r="26" spans="1:10" ht="23.25" customHeight="1">
      <c r="A26" s="117"/>
      <c r="B26" s="37" t="s">
        <v>127</v>
      </c>
      <c r="C26" s="37" t="s">
        <v>16</v>
      </c>
      <c r="D26" s="27">
        <v>1965</v>
      </c>
      <c r="E26" s="88">
        <v>44</v>
      </c>
      <c r="F26" s="88">
        <v>54</v>
      </c>
      <c r="G26" s="88">
        <v>43</v>
      </c>
      <c r="H26" s="81">
        <f t="shared" si="0"/>
        <v>141</v>
      </c>
      <c r="I26" s="81">
        <v>2</v>
      </c>
      <c r="J26" s="462"/>
    </row>
    <row r="27" spans="1:10" ht="23.25" customHeight="1">
      <c r="A27" s="117">
        <v>23</v>
      </c>
      <c r="B27" s="37" t="s">
        <v>147</v>
      </c>
      <c r="C27" s="37" t="s">
        <v>99</v>
      </c>
      <c r="D27" s="27">
        <v>1967</v>
      </c>
      <c r="E27" s="88">
        <v>35</v>
      </c>
      <c r="F27" s="88">
        <v>63</v>
      </c>
      <c r="G27" s="88">
        <v>42</v>
      </c>
      <c r="H27" s="81">
        <f t="shared" si="0"/>
        <v>140</v>
      </c>
      <c r="I27" s="81">
        <v>2</v>
      </c>
      <c r="J27" s="462"/>
    </row>
    <row r="28" spans="1:10" ht="23.25" customHeight="1">
      <c r="A28" s="117">
        <v>24</v>
      </c>
      <c r="B28" s="460" t="s">
        <v>8</v>
      </c>
      <c r="C28" s="460" t="s">
        <v>319</v>
      </c>
      <c r="D28" s="31">
        <v>1975</v>
      </c>
      <c r="E28" s="88">
        <v>42</v>
      </c>
      <c r="F28" s="88">
        <v>48</v>
      </c>
      <c r="G28" s="88">
        <v>46</v>
      </c>
      <c r="H28" s="81">
        <f t="shared" si="0"/>
        <v>136</v>
      </c>
      <c r="I28" s="81">
        <v>3</v>
      </c>
      <c r="J28" s="462"/>
    </row>
    <row r="29" spans="1:10" ht="23.25" customHeight="1">
      <c r="A29" s="117">
        <v>25</v>
      </c>
      <c r="B29" s="37" t="s">
        <v>107</v>
      </c>
      <c r="C29" s="37" t="s">
        <v>221</v>
      </c>
      <c r="D29" s="27">
        <v>1977</v>
      </c>
      <c r="E29" s="88">
        <v>46</v>
      </c>
      <c r="F29" s="88">
        <v>51</v>
      </c>
      <c r="G29" s="88">
        <v>38</v>
      </c>
      <c r="H29" s="81">
        <f t="shared" si="0"/>
        <v>135</v>
      </c>
      <c r="I29" s="81">
        <v>3</v>
      </c>
      <c r="J29" s="462"/>
    </row>
    <row r="30" spans="1:10" ht="23.25" customHeight="1">
      <c r="A30" s="117">
        <v>26</v>
      </c>
      <c r="B30" s="460" t="s">
        <v>8</v>
      </c>
      <c r="C30" s="460" t="s">
        <v>122</v>
      </c>
      <c r="D30" s="31">
        <v>1962</v>
      </c>
      <c r="E30" s="88">
        <v>39</v>
      </c>
      <c r="F30" s="88">
        <v>49</v>
      </c>
      <c r="G30" s="88">
        <v>42</v>
      </c>
      <c r="H30" s="81">
        <f t="shared" si="0"/>
        <v>130</v>
      </c>
      <c r="I30" s="81"/>
      <c r="J30" s="462"/>
    </row>
    <row r="31" spans="1:10" ht="23.25" customHeight="1">
      <c r="A31" s="117">
        <v>27</v>
      </c>
      <c r="B31" s="37" t="s">
        <v>196</v>
      </c>
      <c r="C31" s="460" t="s">
        <v>42</v>
      </c>
      <c r="D31" s="117">
        <v>1949</v>
      </c>
      <c r="E31" s="88">
        <v>38</v>
      </c>
      <c r="F31" s="88">
        <v>49</v>
      </c>
      <c r="G31" s="88">
        <v>42</v>
      </c>
      <c r="H31" s="81">
        <f t="shared" si="0"/>
        <v>129</v>
      </c>
      <c r="I31" s="81"/>
      <c r="J31" s="462"/>
    </row>
    <row r="32" spans="1:10" ht="23.25" customHeight="1">
      <c r="A32" s="117"/>
      <c r="B32" s="37" t="s">
        <v>196</v>
      </c>
      <c r="C32" s="460" t="s">
        <v>41</v>
      </c>
      <c r="D32" s="117">
        <v>1967</v>
      </c>
      <c r="E32" s="88">
        <v>38</v>
      </c>
      <c r="F32" s="88">
        <v>52</v>
      </c>
      <c r="G32" s="88">
        <v>39</v>
      </c>
      <c r="H32" s="81">
        <f t="shared" si="0"/>
        <v>129</v>
      </c>
      <c r="I32" s="81"/>
      <c r="J32" s="462"/>
    </row>
    <row r="33" spans="1:10" ht="23.25" customHeight="1">
      <c r="A33" s="117"/>
      <c r="B33" s="37" t="s">
        <v>203</v>
      </c>
      <c r="C33" s="37" t="s">
        <v>324</v>
      </c>
      <c r="D33" s="27">
        <v>1969</v>
      </c>
      <c r="E33" s="88">
        <v>37</v>
      </c>
      <c r="F33" s="88">
        <v>54</v>
      </c>
      <c r="G33" s="88">
        <v>38</v>
      </c>
      <c r="H33" s="81">
        <f t="shared" si="0"/>
        <v>129</v>
      </c>
      <c r="I33" s="81"/>
      <c r="J33" s="462"/>
    </row>
    <row r="34" spans="1:10" ht="23.25" customHeight="1">
      <c r="A34" s="117">
        <v>30</v>
      </c>
      <c r="B34" s="37" t="s">
        <v>117</v>
      </c>
      <c r="C34" s="37" t="s">
        <v>49</v>
      </c>
      <c r="D34" s="27">
        <v>1966</v>
      </c>
      <c r="E34" s="88">
        <v>26</v>
      </c>
      <c r="F34" s="88">
        <v>60</v>
      </c>
      <c r="G34" s="88">
        <v>42</v>
      </c>
      <c r="H34" s="81">
        <f t="shared" si="0"/>
        <v>128</v>
      </c>
      <c r="I34" s="81"/>
      <c r="J34" s="462"/>
    </row>
    <row r="35" spans="1:10" ht="23.25" customHeight="1">
      <c r="A35" s="117">
        <v>31</v>
      </c>
      <c r="B35" s="37" t="s">
        <v>127</v>
      </c>
      <c r="C35" s="37" t="s">
        <v>86</v>
      </c>
      <c r="D35" s="27">
        <v>1974</v>
      </c>
      <c r="E35" s="88">
        <v>30</v>
      </c>
      <c r="F35" s="88">
        <v>48</v>
      </c>
      <c r="G35" s="88">
        <v>49</v>
      </c>
      <c r="H35" s="81">
        <f t="shared" si="0"/>
        <v>127</v>
      </c>
      <c r="I35" s="81"/>
      <c r="J35" s="462"/>
    </row>
    <row r="36" spans="1:10" ht="23.25" customHeight="1">
      <c r="A36" s="117">
        <v>32</v>
      </c>
      <c r="B36" s="37" t="s">
        <v>55</v>
      </c>
      <c r="C36" s="37" t="s">
        <v>223</v>
      </c>
      <c r="D36" s="27">
        <v>1967</v>
      </c>
      <c r="E36" s="88">
        <v>52</v>
      </c>
      <c r="F36" s="88">
        <v>32</v>
      </c>
      <c r="G36" s="88">
        <v>42</v>
      </c>
      <c r="H36" s="81">
        <f t="shared" si="0"/>
        <v>126</v>
      </c>
      <c r="I36" s="81"/>
      <c r="J36" s="462"/>
    </row>
    <row r="37" spans="1:10" ht="23.25" customHeight="1">
      <c r="A37" s="117"/>
      <c r="B37" s="37" t="s">
        <v>107</v>
      </c>
      <c r="C37" s="37" t="s">
        <v>220</v>
      </c>
      <c r="D37" s="27">
        <v>1979</v>
      </c>
      <c r="E37" s="88">
        <v>52</v>
      </c>
      <c r="F37" s="88">
        <v>44</v>
      </c>
      <c r="G37" s="88">
        <v>30</v>
      </c>
      <c r="H37" s="81">
        <f t="shared" si="0"/>
        <v>126</v>
      </c>
      <c r="I37" s="81"/>
      <c r="J37" s="462"/>
    </row>
    <row r="38" spans="1:10" ht="23.25" customHeight="1">
      <c r="A38" s="117">
        <v>34</v>
      </c>
      <c r="B38" s="37" t="s">
        <v>117</v>
      </c>
      <c r="C38" s="37" t="s">
        <v>51</v>
      </c>
      <c r="D38" s="27">
        <v>1973</v>
      </c>
      <c r="E38" s="88">
        <v>43</v>
      </c>
      <c r="F38" s="88">
        <v>52</v>
      </c>
      <c r="G38" s="88">
        <v>30</v>
      </c>
      <c r="H38" s="81">
        <f t="shared" si="0"/>
        <v>125</v>
      </c>
      <c r="I38" s="81"/>
      <c r="J38" s="462"/>
    </row>
    <row r="39" spans="1:10" ht="23.25" customHeight="1">
      <c r="A39" s="117">
        <v>35</v>
      </c>
      <c r="B39" s="37" t="s">
        <v>6</v>
      </c>
      <c r="C39" s="37" t="s">
        <v>7</v>
      </c>
      <c r="D39" s="27">
        <v>1967</v>
      </c>
      <c r="E39" s="88">
        <v>38</v>
      </c>
      <c r="F39" s="88">
        <v>48</v>
      </c>
      <c r="G39" s="88">
        <v>38</v>
      </c>
      <c r="H39" s="81">
        <f t="shared" si="0"/>
        <v>124</v>
      </c>
      <c r="I39" s="81"/>
      <c r="J39" s="462"/>
    </row>
    <row r="40" spans="1:10" ht="23.25" customHeight="1">
      <c r="A40" s="117">
        <v>36</v>
      </c>
      <c r="B40" s="37" t="s">
        <v>117</v>
      </c>
      <c r="C40" s="37" t="s">
        <v>46</v>
      </c>
      <c r="D40" s="27">
        <v>1966</v>
      </c>
      <c r="E40" s="88">
        <v>38</v>
      </c>
      <c r="F40" s="88">
        <v>59</v>
      </c>
      <c r="G40" s="88">
        <v>25</v>
      </c>
      <c r="H40" s="81">
        <f t="shared" si="0"/>
        <v>122</v>
      </c>
      <c r="I40" s="81"/>
      <c r="J40" s="462"/>
    </row>
    <row r="41" spans="1:10" ht="23.25" customHeight="1">
      <c r="A41" s="117">
        <v>37</v>
      </c>
      <c r="B41" s="37" t="s">
        <v>107</v>
      </c>
      <c r="C41" s="37" t="s">
        <v>109</v>
      </c>
      <c r="D41" s="27">
        <v>1981</v>
      </c>
      <c r="E41" s="88">
        <v>37</v>
      </c>
      <c r="F41" s="88">
        <v>42</v>
      </c>
      <c r="G41" s="88">
        <v>41</v>
      </c>
      <c r="H41" s="81">
        <f t="shared" si="0"/>
        <v>120</v>
      </c>
      <c r="I41" s="81"/>
      <c r="J41" s="462"/>
    </row>
    <row r="42" spans="1:10" ht="23.25" customHeight="1">
      <c r="A42" s="117"/>
      <c r="B42" s="37" t="s">
        <v>127</v>
      </c>
      <c r="C42" s="37" t="s">
        <v>128</v>
      </c>
      <c r="D42" s="27">
        <v>1970</v>
      </c>
      <c r="E42" s="88">
        <v>34</v>
      </c>
      <c r="F42" s="88">
        <v>48</v>
      </c>
      <c r="G42" s="88">
        <v>38</v>
      </c>
      <c r="H42" s="81">
        <f t="shared" si="0"/>
        <v>120</v>
      </c>
      <c r="I42" s="81"/>
      <c r="J42" s="462"/>
    </row>
    <row r="43" spans="1:10" ht="23.25" customHeight="1">
      <c r="A43" s="117">
        <v>39</v>
      </c>
      <c r="B43" s="37" t="s">
        <v>127</v>
      </c>
      <c r="C43" s="37" t="s">
        <v>222</v>
      </c>
      <c r="D43" s="27">
        <v>1971</v>
      </c>
      <c r="E43" s="88">
        <v>30</v>
      </c>
      <c r="F43" s="88">
        <v>54</v>
      </c>
      <c r="G43" s="88">
        <v>35</v>
      </c>
      <c r="H43" s="81">
        <f t="shared" si="0"/>
        <v>119</v>
      </c>
      <c r="I43" s="81"/>
      <c r="J43" s="462"/>
    </row>
    <row r="44" spans="1:10" ht="23.25" customHeight="1">
      <c r="A44" s="117">
        <v>40</v>
      </c>
      <c r="B44" s="37" t="s">
        <v>55</v>
      </c>
      <c r="C44" s="37" t="s">
        <v>30</v>
      </c>
      <c r="D44" s="27">
        <v>1977</v>
      </c>
      <c r="E44" s="88">
        <v>30</v>
      </c>
      <c r="F44" s="88">
        <v>51</v>
      </c>
      <c r="G44" s="88">
        <v>23</v>
      </c>
      <c r="H44" s="81">
        <f t="shared" si="0"/>
        <v>104</v>
      </c>
      <c r="I44" s="81"/>
      <c r="J44" s="462"/>
    </row>
    <row r="45" spans="1:10" ht="23.25" customHeight="1">
      <c r="A45" s="117">
        <v>41</v>
      </c>
      <c r="B45" s="460" t="s">
        <v>197</v>
      </c>
      <c r="C45" s="37" t="s">
        <v>24</v>
      </c>
      <c r="D45" s="27">
        <v>1951</v>
      </c>
      <c r="E45" s="88">
        <v>38</v>
      </c>
      <c r="F45" s="88">
        <v>37</v>
      </c>
      <c r="G45" s="88">
        <v>27</v>
      </c>
      <c r="H45" s="81">
        <f t="shared" si="0"/>
        <v>102</v>
      </c>
      <c r="I45" s="81"/>
      <c r="J45" s="462"/>
    </row>
    <row r="46" spans="1:10" ht="23.25" customHeight="1">
      <c r="A46" s="117">
        <v>42</v>
      </c>
      <c r="B46" s="37" t="s">
        <v>6</v>
      </c>
      <c r="C46" s="37" t="s">
        <v>317</v>
      </c>
      <c r="D46" s="27">
        <v>1960</v>
      </c>
      <c r="E46" s="88">
        <v>33</v>
      </c>
      <c r="F46" s="88">
        <v>46</v>
      </c>
      <c r="G46" s="88">
        <v>22</v>
      </c>
      <c r="H46" s="81">
        <f t="shared" si="0"/>
        <v>101</v>
      </c>
      <c r="I46" s="81"/>
      <c r="J46" s="462"/>
    </row>
    <row r="47" spans="1:10" ht="23.25" customHeight="1">
      <c r="A47" s="117">
        <v>43</v>
      </c>
      <c r="B47" s="37" t="s">
        <v>203</v>
      </c>
      <c r="C47" s="37" t="s">
        <v>17</v>
      </c>
      <c r="D47" s="27">
        <v>1964</v>
      </c>
      <c r="E47" s="88">
        <v>51</v>
      </c>
      <c r="F47" s="88">
        <v>49</v>
      </c>
      <c r="G47" s="88"/>
      <c r="H47" s="81">
        <f t="shared" si="0"/>
        <v>100</v>
      </c>
      <c r="I47" s="81"/>
      <c r="J47" s="462"/>
    </row>
    <row r="48" spans="1:10" ht="23.25" customHeight="1">
      <c r="A48" s="117">
        <v>44</v>
      </c>
      <c r="B48" s="37" t="s">
        <v>196</v>
      </c>
      <c r="C48" s="460" t="s">
        <v>43</v>
      </c>
      <c r="D48" s="117">
        <v>1967</v>
      </c>
      <c r="E48" s="88">
        <v>33</v>
      </c>
      <c r="F48" s="88">
        <v>37</v>
      </c>
      <c r="G48" s="88">
        <v>18</v>
      </c>
      <c r="H48" s="81">
        <f t="shared" si="0"/>
        <v>88</v>
      </c>
      <c r="I48" s="81"/>
      <c r="J48" s="462"/>
    </row>
    <row r="49" spans="1:10" ht="23.25" customHeight="1">
      <c r="A49" s="117">
        <v>45</v>
      </c>
      <c r="B49" s="37" t="s">
        <v>55</v>
      </c>
      <c r="C49" s="37" t="s">
        <v>320</v>
      </c>
      <c r="D49" s="27">
        <v>1979</v>
      </c>
      <c r="E49" s="88">
        <v>0</v>
      </c>
      <c r="F49" s="88">
        <v>12</v>
      </c>
      <c r="G49" s="88">
        <v>30</v>
      </c>
      <c r="H49" s="81">
        <f t="shared" si="0"/>
        <v>42</v>
      </c>
      <c r="I49" s="81"/>
      <c r="J49" s="462"/>
    </row>
    <row r="50" spans="1:10" ht="23.25" customHeight="1">
      <c r="A50" s="117">
        <v>46</v>
      </c>
      <c r="B50" s="37" t="s">
        <v>203</v>
      </c>
      <c r="C50" s="37" t="s">
        <v>323</v>
      </c>
      <c r="D50" s="27">
        <v>1980</v>
      </c>
      <c r="E50" s="88">
        <v>34</v>
      </c>
      <c r="F50" s="88"/>
      <c r="G50" s="88"/>
      <c r="H50" s="81">
        <f t="shared" si="0"/>
        <v>34</v>
      </c>
      <c r="I50" s="81"/>
      <c r="J50" s="462"/>
    </row>
    <row r="52" spans="1:9" s="5" customFormat="1" ht="30" customHeight="1">
      <c r="A52" s="6"/>
      <c r="B52" s="466" t="s">
        <v>105</v>
      </c>
      <c r="C52" s="7"/>
      <c r="D52" s="7"/>
      <c r="H52" s="97"/>
      <c r="I52" s="16"/>
    </row>
    <row r="53" spans="1:9" s="5" customFormat="1" ht="22.5" customHeight="1">
      <c r="A53" s="40">
        <v>1</v>
      </c>
      <c r="B53" s="83" t="s">
        <v>8</v>
      </c>
      <c r="C53" s="44"/>
      <c r="D53" s="44"/>
      <c r="E53" s="105"/>
      <c r="F53" s="11"/>
      <c r="G53" s="46"/>
      <c r="H53" s="23">
        <v>620</v>
      </c>
      <c r="I53" s="16"/>
    </row>
    <row r="54" spans="1:9" s="5" customFormat="1" ht="22.5" customHeight="1">
      <c r="A54" s="40">
        <v>2</v>
      </c>
      <c r="B54" s="67" t="s">
        <v>163</v>
      </c>
      <c r="C54" s="44"/>
      <c r="D54" s="44"/>
      <c r="E54" s="105"/>
      <c r="F54" s="11"/>
      <c r="G54" s="46"/>
      <c r="H54" s="23">
        <v>592</v>
      </c>
      <c r="I54" s="16"/>
    </row>
    <row r="55" spans="1:9" s="5" customFormat="1" ht="22.5" customHeight="1">
      <c r="A55" s="40">
        <v>3</v>
      </c>
      <c r="B55" s="32" t="s">
        <v>55</v>
      </c>
      <c r="C55" s="68"/>
      <c r="D55" s="67"/>
      <c r="E55" s="53"/>
      <c r="F55" s="69"/>
      <c r="G55" s="62"/>
      <c r="H55" s="23">
        <v>585</v>
      </c>
      <c r="I55" s="16"/>
    </row>
    <row r="56" spans="1:9" s="5" customFormat="1" ht="22.5" customHeight="1">
      <c r="A56" s="40">
        <v>4</v>
      </c>
      <c r="B56" s="33" t="s">
        <v>118</v>
      </c>
      <c r="C56" s="44"/>
      <c r="D56" s="44"/>
      <c r="E56" s="105"/>
      <c r="F56" s="11"/>
      <c r="G56" s="46"/>
      <c r="H56" s="23">
        <v>560</v>
      </c>
      <c r="I56" s="16"/>
    </row>
    <row r="57" spans="1:9" s="5" customFormat="1" ht="22.5" customHeight="1">
      <c r="A57" s="40">
        <v>5</v>
      </c>
      <c r="B57" s="67" t="s">
        <v>107</v>
      </c>
      <c r="C57" s="44"/>
      <c r="D57" s="44"/>
      <c r="E57" s="105"/>
      <c r="F57" s="11"/>
      <c r="G57" s="46"/>
      <c r="H57" s="23">
        <v>551</v>
      </c>
      <c r="I57" s="16"/>
    </row>
    <row r="58" spans="1:9" s="5" customFormat="1" ht="22.5" customHeight="1">
      <c r="A58" s="40">
        <v>6</v>
      </c>
      <c r="B58" s="29" t="s">
        <v>226</v>
      </c>
      <c r="C58" s="68"/>
      <c r="D58" s="67"/>
      <c r="E58" s="53"/>
      <c r="F58" s="69"/>
      <c r="G58" s="62"/>
      <c r="H58" s="23">
        <v>514</v>
      </c>
      <c r="I58" s="16"/>
    </row>
    <row r="59" spans="1:9" s="5" customFormat="1" ht="22.5" customHeight="1">
      <c r="A59" s="40">
        <v>7</v>
      </c>
      <c r="B59" s="67" t="s">
        <v>127</v>
      </c>
      <c r="C59" s="44"/>
      <c r="D59" s="44"/>
      <c r="E59" s="105"/>
      <c r="F59" s="11"/>
      <c r="G59" s="46"/>
      <c r="H59" s="23">
        <v>507</v>
      </c>
      <c r="I59" s="16"/>
    </row>
    <row r="60" spans="1:9" s="5" customFormat="1" ht="22.5" customHeight="1">
      <c r="A60" s="40">
        <v>8</v>
      </c>
      <c r="B60" s="87" t="s">
        <v>196</v>
      </c>
      <c r="C60" s="68"/>
      <c r="D60" s="67"/>
      <c r="E60" s="53"/>
      <c r="F60" s="69"/>
      <c r="G60" s="62"/>
      <c r="H60" s="23">
        <v>498</v>
      </c>
      <c r="I60" s="16"/>
    </row>
    <row r="61" spans="1:9" s="5" customFormat="1" ht="22.5" customHeight="1">
      <c r="A61" s="40">
        <v>9</v>
      </c>
      <c r="B61" s="67" t="s">
        <v>131</v>
      </c>
      <c r="C61" s="44"/>
      <c r="D61" s="44"/>
      <c r="E61" s="105"/>
      <c r="F61" s="11"/>
      <c r="G61" s="46"/>
      <c r="H61" s="23">
        <v>444</v>
      </c>
      <c r="I61" s="16"/>
    </row>
    <row r="62" spans="1:9" s="5" customFormat="1" ht="22.5" customHeight="1">
      <c r="A62" s="40">
        <v>10</v>
      </c>
      <c r="B62" s="67" t="s">
        <v>164</v>
      </c>
      <c r="C62" s="44"/>
      <c r="D62" s="44"/>
      <c r="E62" s="105"/>
      <c r="F62" s="11"/>
      <c r="G62" s="46"/>
      <c r="H62" s="23">
        <v>431</v>
      </c>
      <c r="I62" s="16"/>
    </row>
    <row r="63" spans="1:9" s="5" customFormat="1" ht="22.5" customHeight="1">
      <c r="A63" s="40"/>
      <c r="B63" s="67"/>
      <c r="C63" s="7"/>
      <c r="D63" s="7"/>
      <c r="H63" s="16"/>
      <c r="I63" s="16"/>
    </row>
    <row r="64" spans="1:9" s="5" customFormat="1" ht="27.75" customHeight="1">
      <c r="A64" s="6"/>
      <c r="B64" s="39" t="s">
        <v>70</v>
      </c>
      <c r="C64" s="7"/>
      <c r="D64" s="7"/>
      <c r="E64" s="7" t="s">
        <v>71</v>
      </c>
      <c r="I64" s="16"/>
    </row>
    <row r="65" spans="1:9" s="5" customFormat="1" ht="22.5" customHeight="1">
      <c r="A65" s="6"/>
      <c r="B65" s="7"/>
      <c r="C65" s="7"/>
      <c r="D65" s="7"/>
      <c r="E65" s="7"/>
      <c r="I65" s="16"/>
    </row>
    <row r="66" spans="1:9" s="5" customFormat="1" ht="22.5" customHeight="1">
      <c r="A66" s="6"/>
      <c r="B66" s="39" t="s">
        <v>72</v>
      </c>
      <c r="C66" s="7"/>
      <c r="D66" s="7"/>
      <c r="E66" s="7" t="s">
        <v>73</v>
      </c>
      <c r="I66" s="16"/>
    </row>
  </sheetData>
  <printOptions horizontalCentered="1"/>
  <pageMargins left="0.7480314960629921" right="0.75" top="0.7874015748031497" bottom="0.5905511811023623" header="0.5118110236220472" footer="0.5118110236220472"/>
  <pageSetup horizontalDpi="600" verticalDpi="600" orientation="portrait" scale="80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I101"/>
  <sheetViews>
    <sheetView workbookViewId="0" topLeftCell="A1">
      <selection activeCell="A1" sqref="A1"/>
    </sheetView>
  </sheetViews>
  <sheetFormatPr defaultColWidth="9.140625" defaultRowHeight="12.75"/>
  <cols>
    <col min="2" max="2" width="32.8515625" style="0" customWidth="1"/>
    <col min="3" max="3" width="29.421875" style="0" customWidth="1"/>
    <col min="4" max="4" width="8.00390625" style="0" customWidth="1"/>
    <col min="5" max="6" width="7.00390625" style="0" customWidth="1"/>
    <col min="7" max="7" width="8.28125" style="0" customWidth="1"/>
  </cols>
  <sheetData>
    <row r="1" spans="2:8" ht="23.25">
      <c r="B1" s="10" t="s">
        <v>332</v>
      </c>
      <c r="C1" s="309"/>
      <c r="D1" s="310"/>
      <c r="E1" s="310"/>
      <c r="F1" s="310"/>
      <c r="G1" s="309"/>
      <c r="H1" s="309"/>
    </row>
    <row r="2" spans="2:8" ht="20.25">
      <c r="B2" s="9" t="s">
        <v>331</v>
      </c>
      <c r="D2" s="142"/>
      <c r="E2" s="142"/>
      <c r="F2" s="142"/>
      <c r="G2" s="146"/>
      <c r="H2" s="146"/>
    </row>
    <row r="3" spans="2:8" ht="28.5" customHeight="1">
      <c r="B3" s="9" t="s">
        <v>57</v>
      </c>
      <c r="G3" s="147"/>
      <c r="H3" s="147"/>
    </row>
    <row r="4" spans="1:8" ht="41.25" customHeight="1">
      <c r="A4" s="150" t="s">
        <v>62</v>
      </c>
      <c r="B4" s="149" t="s">
        <v>261</v>
      </c>
      <c r="C4" s="149" t="s">
        <v>262</v>
      </c>
      <c r="D4" s="150" t="s">
        <v>263</v>
      </c>
      <c r="E4" s="151" t="s">
        <v>264</v>
      </c>
      <c r="F4" s="151" t="s">
        <v>296</v>
      </c>
      <c r="G4" s="151" t="s">
        <v>330</v>
      </c>
      <c r="H4" s="151" t="s">
        <v>315</v>
      </c>
    </row>
    <row r="5" spans="1:8" ht="23.25" customHeight="1">
      <c r="A5" s="81">
        <v>1</v>
      </c>
      <c r="B5" s="460" t="s">
        <v>8</v>
      </c>
      <c r="C5" s="460" t="s">
        <v>10</v>
      </c>
      <c r="D5" s="31">
        <v>1954</v>
      </c>
      <c r="E5" s="456">
        <v>182</v>
      </c>
      <c r="F5" s="456">
        <v>173</v>
      </c>
      <c r="G5" s="455">
        <v>167</v>
      </c>
      <c r="H5" s="463">
        <f aca="true" t="shared" si="0" ref="H5:H36">E5+F5+G5-MIN(E5,F5,G5)</f>
        <v>355</v>
      </c>
    </row>
    <row r="6" spans="1:8" ht="23.25" customHeight="1">
      <c r="A6" s="81">
        <v>2</v>
      </c>
      <c r="B6" s="460" t="s">
        <v>13</v>
      </c>
      <c r="C6" s="464" t="s">
        <v>32</v>
      </c>
      <c r="D6" s="118">
        <v>1967</v>
      </c>
      <c r="E6" s="30">
        <v>169</v>
      </c>
      <c r="F6" s="30">
        <v>152</v>
      </c>
      <c r="G6" s="455">
        <v>175</v>
      </c>
      <c r="H6" s="463">
        <f t="shared" si="0"/>
        <v>344</v>
      </c>
    </row>
    <row r="7" spans="1:8" ht="23.25" customHeight="1">
      <c r="A7" s="81">
        <v>3</v>
      </c>
      <c r="B7" s="37" t="s">
        <v>3</v>
      </c>
      <c r="C7" s="37" t="s">
        <v>5</v>
      </c>
      <c r="D7" s="27">
        <v>1959</v>
      </c>
      <c r="E7" s="30">
        <v>169</v>
      </c>
      <c r="F7" s="30">
        <v>171</v>
      </c>
      <c r="G7" s="455">
        <v>145</v>
      </c>
      <c r="H7" s="463">
        <f t="shared" si="0"/>
        <v>340</v>
      </c>
    </row>
    <row r="8" spans="1:8" ht="23.25" customHeight="1">
      <c r="A8" s="81">
        <v>4</v>
      </c>
      <c r="B8" s="37" t="s">
        <v>55</v>
      </c>
      <c r="C8" s="37" t="s">
        <v>27</v>
      </c>
      <c r="D8" s="27">
        <v>1974</v>
      </c>
      <c r="E8" s="30">
        <v>145</v>
      </c>
      <c r="F8" s="30">
        <v>159</v>
      </c>
      <c r="G8" s="455">
        <v>175</v>
      </c>
      <c r="H8" s="463">
        <f t="shared" si="0"/>
        <v>334</v>
      </c>
    </row>
    <row r="9" spans="1:8" ht="23.25" customHeight="1">
      <c r="A9" s="81">
        <v>5</v>
      </c>
      <c r="B9" s="37" t="s">
        <v>117</v>
      </c>
      <c r="C9" s="37" t="s">
        <v>51</v>
      </c>
      <c r="D9" s="27">
        <v>1973</v>
      </c>
      <c r="E9" s="30">
        <v>170</v>
      </c>
      <c r="F9" s="30">
        <v>150</v>
      </c>
      <c r="G9" s="455">
        <v>125</v>
      </c>
      <c r="H9" s="463">
        <f t="shared" si="0"/>
        <v>320</v>
      </c>
    </row>
    <row r="10" spans="1:8" ht="23.25" customHeight="1">
      <c r="A10" s="81">
        <v>6</v>
      </c>
      <c r="B10" s="37" t="s">
        <v>203</v>
      </c>
      <c r="C10" s="37" t="s">
        <v>129</v>
      </c>
      <c r="D10" s="27">
        <v>1976</v>
      </c>
      <c r="E10" s="30">
        <v>149</v>
      </c>
      <c r="F10" s="30">
        <v>151</v>
      </c>
      <c r="G10" s="455">
        <v>168</v>
      </c>
      <c r="H10" s="463">
        <f t="shared" si="0"/>
        <v>319</v>
      </c>
    </row>
    <row r="11" spans="1:8" ht="23.25" customHeight="1">
      <c r="A11" s="81">
        <v>7</v>
      </c>
      <c r="B11" s="37" t="s">
        <v>3</v>
      </c>
      <c r="C11" s="37" t="s">
        <v>213</v>
      </c>
      <c r="D11" s="27">
        <v>1943</v>
      </c>
      <c r="E11" s="30">
        <v>0</v>
      </c>
      <c r="F11" s="30">
        <v>164</v>
      </c>
      <c r="G11" s="455">
        <v>152</v>
      </c>
      <c r="H11" s="463">
        <f t="shared" si="0"/>
        <v>316</v>
      </c>
    </row>
    <row r="12" spans="1:8" ht="23.25" customHeight="1">
      <c r="A12" s="81">
        <v>8</v>
      </c>
      <c r="B12" s="460" t="s">
        <v>8</v>
      </c>
      <c r="C12" s="460" t="s">
        <v>12</v>
      </c>
      <c r="D12" s="31">
        <v>1958</v>
      </c>
      <c r="E12" s="456">
        <v>155</v>
      </c>
      <c r="F12" s="456">
        <v>152</v>
      </c>
      <c r="G12" s="455">
        <v>157</v>
      </c>
      <c r="H12" s="463">
        <f t="shared" si="0"/>
        <v>312</v>
      </c>
    </row>
    <row r="13" spans="1:8" ht="23.25" customHeight="1">
      <c r="A13" s="81">
        <v>9</v>
      </c>
      <c r="B13" s="37" t="s">
        <v>117</v>
      </c>
      <c r="C13" s="37" t="s">
        <v>49</v>
      </c>
      <c r="D13" s="27">
        <v>1966</v>
      </c>
      <c r="E13" s="30">
        <v>161</v>
      </c>
      <c r="F13" s="30">
        <v>144</v>
      </c>
      <c r="G13" s="455">
        <v>128</v>
      </c>
      <c r="H13" s="463">
        <f t="shared" si="0"/>
        <v>305</v>
      </c>
    </row>
    <row r="14" spans="1:8" ht="23.25" customHeight="1">
      <c r="A14" s="81">
        <v>10</v>
      </c>
      <c r="B14" s="37" t="s">
        <v>117</v>
      </c>
      <c r="C14" s="37" t="s">
        <v>52</v>
      </c>
      <c r="D14" s="27">
        <v>1973</v>
      </c>
      <c r="E14" s="30">
        <v>0</v>
      </c>
      <c r="F14" s="30">
        <v>149</v>
      </c>
      <c r="G14" s="455">
        <v>155</v>
      </c>
      <c r="H14" s="463">
        <f t="shared" si="0"/>
        <v>304</v>
      </c>
    </row>
    <row r="15" spans="1:8" ht="23.25" customHeight="1">
      <c r="A15" s="81">
        <v>11</v>
      </c>
      <c r="B15" s="37" t="s">
        <v>196</v>
      </c>
      <c r="C15" s="460" t="s">
        <v>40</v>
      </c>
      <c r="D15" s="117">
        <v>1963</v>
      </c>
      <c r="E15" s="455">
        <v>150</v>
      </c>
      <c r="F15" s="455">
        <v>139</v>
      </c>
      <c r="G15" s="455">
        <v>152</v>
      </c>
      <c r="H15" s="463">
        <f t="shared" si="0"/>
        <v>302</v>
      </c>
    </row>
    <row r="16" spans="1:8" ht="23.25" customHeight="1">
      <c r="A16" s="81">
        <v>12</v>
      </c>
      <c r="B16" s="37" t="s">
        <v>107</v>
      </c>
      <c r="C16" s="37" t="s">
        <v>126</v>
      </c>
      <c r="D16" s="27">
        <v>1970</v>
      </c>
      <c r="E16" s="30">
        <v>125</v>
      </c>
      <c r="F16" s="30">
        <v>0</v>
      </c>
      <c r="G16" s="455">
        <v>170</v>
      </c>
      <c r="H16" s="463">
        <f t="shared" si="0"/>
        <v>295</v>
      </c>
    </row>
    <row r="17" spans="1:8" ht="23.25" customHeight="1">
      <c r="A17" s="81">
        <v>13</v>
      </c>
      <c r="B17" s="37" t="s">
        <v>6</v>
      </c>
      <c r="C17" s="37" t="s">
        <v>45</v>
      </c>
      <c r="D17" s="25">
        <v>1949</v>
      </c>
      <c r="E17" s="465">
        <v>0</v>
      </c>
      <c r="F17" s="465">
        <v>150</v>
      </c>
      <c r="G17" s="455">
        <v>142</v>
      </c>
      <c r="H17" s="463">
        <f t="shared" si="0"/>
        <v>292</v>
      </c>
    </row>
    <row r="18" spans="1:8" ht="23.25" customHeight="1">
      <c r="A18" s="81">
        <v>14</v>
      </c>
      <c r="B18" s="37" t="s">
        <v>127</v>
      </c>
      <c r="C18" s="37" t="s">
        <v>16</v>
      </c>
      <c r="D18" s="27">
        <v>1965</v>
      </c>
      <c r="E18" s="30">
        <v>149</v>
      </c>
      <c r="F18" s="30">
        <v>142</v>
      </c>
      <c r="G18" s="455">
        <v>141</v>
      </c>
      <c r="H18" s="463">
        <f t="shared" si="0"/>
        <v>291</v>
      </c>
    </row>
    <row r="19" spans="1:8" ht="23.25" customHeight="1">
      <c r="A19" s="81">
        <v>15</v>
      </c>
      <c r="B19" s="37" t="s">
        <v>147</v>
      </c>
      <c r="C19" s="37" t="s">
        <v>130</v>
      </c>
      <c r="D19" s="27">
        <v>1975</v>
      </c>
      <c r="E19" s="30">
        <v>111</v>
      </c>
      <c r="F19" s="30">
        <v>132</v>
      </c>
      <c r="G19" s="455">
        <v>157</v>
      </c>
      <c r="H19" s="463">
        <f t="shared" si="0"/>
        <v>289</v>
      </c>
    </row>
    <row r="20" spans="1:8" ht="23.25" customHeight="1">
      <c r="A20" s="81">
        <v>16</v>
      </c>
      <c r="B20" s="37" t="s">
        <v>147</v>
      </c>
      <c r="C20" s="37" t="s">
        <v>99</v>
      </c>
      <c r="D20" s="27">
        <v>1967</v>
      </c>
      <c r="E20" s="30">
        <v>139</v>
      </c>
      <c r="F20" s="30">
        <v>147</v>
      </c>
      <c r="G20" s="455">
        <v>140</v>
      </c>
      <c r="H20" s="463">
        <f t="shared" si="0"/>
        <v>287</v>
      </c>
    </row>
    <row r="21" spans="1:8" ht="23.25" customHeight="1">
      <c r="A21" s="81">
        <v>17</v>
      </c>
      <c r="B21" s="460" t="s">
        <v>8</v>
      </c>
      <c r="C21" s="460" t="s">
        <v>9</v>
      </c>
      <c r="D21" s="31">
        <v>1971</v>
      </c>
      <c r="E21" s="456">
        <v>0</v>
      </c>
      <c r="F21" s="456">
        <v>131</v>
      </c>
      <c r="G21" s="455">
        <v>155</v>
      </c>
      <c r="H21" s="463">
        <f t="shared" si="0"/>
        <v>286</v>
      </c>
    </row>
    <row r="22" spans="1:8" ht="23.25" customHeight="1">
      <c r="A22" s="81">
        <v>18</v>
      </c>
      <c r="B22" s="460" t="s">
        <v>8</v>
      </c>
      <c r="C22" s="460" t="s">
        <v>219</v>
      </c>
      <c r="D22" s="31">
        <v>1978</v>
      </c>
      <c r="E22" s="456">
        <v>0</v>
      </c>
      <c r="F22" s="456">
        <v>144</v>
      </c>
      <c r="G22" s="455">
        <v>141</v>
      </c>
      <c r="H22" s="463">
        <f t="shared" si="0"/>
        <v>285</v>
      </c>
    </row>
    <row r="23" spans="1:8" ht="23.25" customHeight="1">
      <c r="A23" s="81">
        <v>19</v>
      </c>
      <c r="B23" s="37" t="s">
        <v>117</v>
      </c>
      <c r="C23" s="37" t="s">
        <v>50</v>
      </c>
      <c r="D23" s="27">
        <v>1952</v>
      </c>
      <c r="E23" s="30">
        <v>132</v>
      </c>
      <c r="F23" s="30">
        <v>0</v>
      </c>
      <c r="G23" s="455">
        <v>152</v>
      </c>
      <c r="H23" s="463">
        <f t="shared" si="0"/>
        <v>284</v>
      </c>
    </row>
    <row r="24" spans="1:8" ht="23.25" customHeight="1">
      <c r="A24" s="81">
        <v>20</v>
      </c>
      <c r="B24" s="37" t="s">
        <v>55</v>
      </c>
      <c r="C24" s="37" t="s">
        <v>31</v>
      </c>
      <c r="D24" s="27">
        <v>1970</v>
      </c>
      <c r="E24" s="30">
        <v>0</v>
      </c>
      <c r="F24" s="30">
        <v>138</v>
      </c>
      <c r="G24" s="455">
        <v>143</v>
      </c>
      <c r="H24" s="463">
        <f t="shared" si="0"/>
        <v>281</v>
      </c>
    </row>
    <row r="25" spans="1:8" ht="23.25" customHeight="1">
      <c r="A25" s="81">
        <v>21</v>
      </c>
      <c r="B25" s="37" t="s">
        <v>196</v>
      </c>
      <c r="C25" s="460" t="s">
        <v>42</v>
      </c>
      <c r="D25" s="117">
        <v>1949</v>
      </c>
      <c r="E25" s="455">
        <v>130</v>
      </c>
      <c r="F25" s="455">
        <v>146</v>
      </c>
      <c r="G25" s="455">
        <v>129</v>
      </c>
      <c r="H25" s="463">
        <f t="shared" si="0"/>
        <v>276</v>
      </c>
    </row>
    <row r="26" spans="1:8" ht="23.25" customHeight="1">
      <c r="A26" s="81">
        <v>22</v>
      </c>
      <c r="B26" s="37" t="s">
        <v>3</v>
      </c>
      <c r="C26" s="37" t="s">
        <v>134</v>
      </c>
      <c r="D26" s="27">
        <v>1977</v>
      </c>
      <c r="E26" s="30">
        <v>131</v>
      </c>
      <c r="F26" s="30">
        <v>130</v>
      </c>
      <c r="G26" s="455">
        <v>142</v>
      </c>
      <c r="H26" s="463">
        <f t="shared" si="0"/>
        <v>273</v>
      </c>
    </row>
    <row r="27" spans="1:8" ht="23.25" customHeight="1">
      <c r="A27" s="81">
        <v>23</v>
      </c>
      <c r="B27" s="460" t="s">
        <v>8</v>
      </c>
      <c r="C27" s="460" t="s">
        <v>122</v>
      </c>
      <c r="D27" s="31">
        <v>1962</v>
      </c>
      <c r="E27" s="456">
        <v>138</v>
      </c>
      <c r="F27" s="456">
        <v>0</v>
      </c>
      <c r="G27" s="455">
        <v>130</v>
      </c>
      <c r="H27" s="463">
        <f t="shared" si="0"/>
        <v>268</v>
      </c>
    </row>
    <row r="28" spans="1:8" ht="23.25" customHeight="1">
      <c r="A28" s="81">
        <v>24</v>
      </c>
      <c r="B28" s="37" t="s">
        <v>107</v>
      </c>
      <c r="C28" s="37" t="s">
        <v>220</v>
      </c>
      <c r="D28" s="27">
        <v>1979</v>
      </c>
      <c r="E28" s="30">
        <v>141</v>
      </c>
      <c r="F28" s="30">
        <v>125</v>
      </c>
      <c r="G28" s="455">
        <v>126</v>
      </c>
      <c r="H28" s="463">
        <f t="shared" si="0"/>
        <v>267</v>
      </c>
    </row>
    <row r="29" spans="1:8" ht="23.25" customHeight="1">
      <c r="A29" s="81">
        <v>25</v>
      </c>
      <c r="B29" s="37" t="s">
        <v>6</v>
      </c>
      <c r="C29" s="37" t="s">
        <v>7</v>
      </c>
      <c r="D29" s="27">
        <v>1967</v>
      </c>
      <c r="E29" s="30">
        <v>0</v>
      </c>
      <c r="F29" s="30">
        <v>143</v>
      </c>
      <c r="G29" s="455">
        <v>124</v>
      </c>
      <c r="H29" s="463">
        <f t="shared" si="0"/>
        <v>267</v>
      </c>
    </row>
    <row r="30" spans="1:8" ht="23.25" customHeight="1">
      <c r="A30" s="81">
        <v>26</v>
      </c>
      <c r="B30" s="37" t="s">
        <v>6</v>
      </c>
      <c r="C30" s="37" t="s">
        <v>217</v>
      </c>
      <c r="D30" s="27">
        <v>1967</v>
      </c>
      <c r="E30" s="30">
        <v>0</v>
      </c>
      <c r="F30" s="30">
        <v>119</v>
      </c>
      <c r="G30" s="455">
        <v>147</v>
      </c>
      <c r="H30" s="463">
        <f t="shared" si="0"/>
        <v>266</v>
      </c>
    </row>
    <row r="31" spans="1:8" ht="23.25" customHeight="1">
      <c r="A31" s="81">
        <v>27</v>
      </c>
      <c r="B31" s="37" t="s">
        <v>147</v>
      </c>
      <c r="C31" s="37" t="s">
        <v>205</v>
      </c>
      <c r="D31" s="27">
        <v>1982</v>
      </c>
      <c r="E31" s="30">
        <v>0</v>
      </c>
      <c r="F31" s="30">
        <v>117</v>
      </c>
      <c r="G31" s="455">
        <v>147</v>
      </c>
      <c r="H31" s="463">
        <f t="shared" si="0"/>
        <v>264</v>
      </c>
    </row>
    <row r="32" spans="1:8" ht="23.25" customHeight="1">
      <c r="A32" s="81">
        <v>28</v>
      </c>
      <c r="B32" s="37" t="s">
        <v>55</v>
      </c>
      <c r="C32" s="37" t="s">
        <v>223</v>
      </c>
      <c r="D32" s="27">
        <v>1967</v>
      </c>
      <c r="E32" s="30">
        <v>0</v>
      </c>
      <c r="F32" s="30">
        <v>138</v>
      </c>
      <c r="G32" s="455">
        <v>126</v>
      </c>
      <c r="H32" s="463">
        <f t="shared" si="0"/>
        <v>264</v>
      </c>
    </row>
    <row r="33" spans="1:8" ht="23.25" customHeight="1">
      <c r="A33" s="81">
        <v>29</v>
      </c>
      <c r="B33" s="37" t="s">
        <v>224</v>
      </c>
      <c r="C33" s="37" t="s">
        <v>225</v>
      </c>
      <c r="D33" s="27">
        <v>1970</v>
      </c>
      <c r="E33" s="30">
        <v>137</v>
      </c>
      <c r="F33" s="30">
        <v>125</v>
      </c>
      <c r="G33" s="455">
        <v>0</v>
      </c>
      <c r="H33" s="463">
        <f t="shared" si="0"/>
        <v>262</v>
      </c>
    </row>
    <row r="34" spans="1:8" ht="23.25" customHeight="1">
      <c r="A34" s="81">
        <v>30</v>
      </c>
      <c r="B34" s="37" t="s">
        <v>127</v>
      </c>
      <c r="C34" s="37" t="s">
        <v>86</v>
      </c>
      <c r="D34" s="27">
        <v>1974</v>
      </c>
      <c r="E34" s="30">
        <v>134</v>
      </c>
      <c r="F34" s="30">
        <v>121</v>
      </c>
      <c r="G34" s="455">
        <v>127</v>
      </c>
      <c r="H34" s="463">
        <f t="shared" si="0"/>
        <v>261</v>
      </c>
    </row>
    <row r="35" spans="1:8" ht="23.25" customHeight="1">
      <c r="A35" s="81">
        <v>31</v>
      </c>
      <c r="B35" s="37" t="s">
        <v>107</v>
      </c>
      <c r="C35" s="37" t="s">
        <v>221</v>
      </c>
      <c r="D35" s="27">
        <v>1977</v>
      </c>
      <c r="E35" s="30">
        <v>0</v>
      </c>
      <c r="F35" s="30">
        <v>119</v>
      </c>
      <c r="G35" s="455">
        <v>135</v>
      </c>
      <c r="H35" s="463">
        <f t="shared" si="0"/>
        <v>254</v>
      </c>
    </row>
    <row r="36" spans="1:8" ht="23.25" customHeight="1">
      <c r="A36" s="81">
        <v>32</v>
      </c>
      <c r="B36" s="37" t="s">
        <v>203</v>
      </c>
      <c r="C36" s="37" t="s">
        <v>17</v>
      </c>
      <c r="D36" s="27">
        <v>1964</v>
      </c>
      <c r="E36" s="30">
        <v>143</v>
      </c>
      <c r="F36" s="30">
        <v>109</v>
      </c>
      <c r="G36" s="455">
        <v>100</v>
      </c>
      <c r="H36" s="463">
        <f t="shared" si="0"/>
        <v>252</v>
      </c>
    </row>
    <row r="37" spans="1:8" ht="23.25" customHeight="1">
      <c r="A37" s="81">
        <v>33</v>
      </c>
      <c r="B37" s="37" t="s">
        <v>127</v>
      </c>
      <c r="C37" s="37" t="s">
        <v>18</v>
      </c>
      <c r="D37" s="27">
        <v>1967</v>
      </c>
      <c r="E37" s="30">
        <v>132</v>
      </c>
      <c r="F37" s="30">
        <v>119</v>
      </c>
      <c r="G37" s="455">
        <v>0</v>
      </c>
      <c r="H37" s="463">
        <f aca="true" t="shared" si="1" ref="H37:H68">E37+F37+G37-MIN(E37,F37,G37)</f>
        <v>251</v>
      </c>
    </row>
    <row r="38" spans="1:8" ht="23.25" customHeight="1">
      <c r="A38" s="81">
        <v>34</v>
      </c>
      <c r="B38" s="37" t="s">
        <v>20</v>
      </c>
      <c r="C38" s="37" t="s">
        <v>21</v>
      </c>
      <c r="D38" s="27">
        <v>1968</v>
      </c>
      <c r="E38" s="30">
        <v>139</v>
      </c>
      <c r="F38" s="30">
        <v>106</v>
      </c>
      <c r="G38" s="455">
        <v>0</v>
      </c>
      <c r="H38" s="463">
        <f t="shared" si="1"/>
        <v>245</v>
      </c>
    </row>
    <row r="39" spans="1:8" ht="23.25" customHeight="1">
      <c r="A39" s="81">
        <v>35</v>
      </c>
      <c r="B39" s="37" t="s">
        <v>127</v>
      </c>
      <c r="C39" s="37" t="s">
        <v>128</v>
      </c>
      <c r="D39" s="27">
        <v>1970</v>
      </c>
      <c r="E39" s="30">
        <v>117</v>
      </c>
      <c r="F39" s="30">
        <v>107</v>
      </c>
      <c r="G39" s="455">
        <v>120</v>
      </c>
      <c r="H39" s="463">
        <f t="shared" si="1"/>
        <v>237</v>
      </c>
    </row>
    <row r="40" spans="1:8" ht="23.25" customHeight="1">
      <c r="A40" s="81">
        <v>36</v>
      </c>
      <c r="B40" s="37" t="s">
        <v>196</v>
      </c>
      <c r="C40" s="460" t="s">
        <v>67</v>
      </c>
      <c r="D40" s="117">
        <v>1945</v>
      </c>
      <c r="E40" s="455">
        <v>131</v>
      </c>
      <c r="F40" s="455">
        <v>96</v>
      </c>
      <c r="G40" s="455">
        <v>0</v>
      </c>
      <c r="H40" s="463">
        <f t="shared" si="1"/>
        <v>227</v>
      </c>
    </row>
    <row r="41" spans="1:8" ht="23.25" customHeight="1">
      <c r="A41" s="81">
        <v>37</v>
      </c>
      <c r="B41" s="37" t="s">
        <v>117</v>
      </c>
      <c r="C41" s="37" t="s">
        <v>46</v>
      </c>
      <c r="D41" s="27">
        <v>1966</v>
      </c>
      <c r="E41" s="30">
        <v>0</v>
      </c>
      <c r="F41" s="30">
        <v>101</v>
      </c>
      <c r="G41" s="455">
        <v>122</v>
      </c>
      <c r="H41" s="463">
        <f t="shared" si="1"/>
        <v>223</v>
      </c>
    </row>
    <row r="42" spans="1:8" ht="23.25" customHeight="1">
      <c r="A42" s="81">
        <v>38</v>
      </c>
      <c r="B42" s="37" t="s">
        <v>224</v>
      </c>
      <c r="C42" s="37" t="s">
        <v>139</v>
      </c>
      <c r="D42" s="27">
        <v>1968</v>
      </c>
      <c r="E42" s="30">
        <v>138</v>
      </c>
      <c r="F42" s="30">
        <v>82</v>
      </c>
      <c r="G42" s="455">
        <v>0</v>
      </c>
      <c r="H42" s="463">
        <f t="shared" si="1"/>
        <v>220</v>
      </c>
    </row>
    <row r="43" spans="1:8" ht="23.25" customHeight="1">
      <c r="A43" s="81">
        <v>39</v>
      </c>
      <c r="B43" s="37" t="s">
        <v>20</v>
      </c>
      <c r="C43" s="37" t="s">
        <v>22</v>
      </c>
      <c r="D43" s="27">
        <v>1973</v>
      </c>
      <c r="E43" s="30">
        <v>104</v>
      </c>
      <c r="F43" s="30">
        <v>115</v>
      </c>
      <c r="G43" s="455">
        <v>0</v>
      </c>
      <c r="H43" s="463">
        <f t="shared" si="1"/>
        <v>219</v>
      </c>
    </row>
    <row r="44" spans="1:8" ht="23.25" customHeight="1">
      <c r="A44" s="81">
        <v>40</v>
      </c>
      <c r="B44" s="37" t="s">
        <v>107</v>
      </c>
      <c r="C44" s="37" t="s">
        <v>108</v>
      </c>
      <c r="D44" s="27">
        <v>1975</v>
      </c>
      <c r="E44" s="30">
        <v>107</v>
      </c>
      <c r="F44" s="30">
        <v>103</v>
      </c>
      <c r="G44" s="455">
        <v>0</v>
      </c>
      <c r="H44" s="463">
        <f t="shared" si="1"/>
        <v>210</v>
      </c>
    </row>
    <row r="45" spans="1:8" ht="23.25" customHeight="1">
      <c r="A45" s="81">
        <v>41</v>
      </c>
      <c r="B45" s="37" t="s">
        <v>203</v>
      </c>
      <c r="C45" s="37" t="s">
        <v>114</v>
      </c>
      <c r="D45" s="27">
        <v>1982</v>
      </c>
      <c r="E45" s="30">
        <v>100</v>
      </c>
      <c r="F45" s="30">
        <v>99</v>
      </c>
      <c r="G45" s="455">
        <v>0</v>
      </c>
      <c r="H45" s="463">
        <f t="shared" si="1"/>
        <v>199</v>
      </c>
    </row>
    <row r="46" spans="1:8" ht="23.25" customHeight="1">
      <c r="A46" s="81">
        <v>42</v>
      </c>
      <c r="B46" s="37" t="s">
        <v>55</v>
      </c>
      <c r="C46" s="37" t="s">
        <v>30</v>
      </c>
      <c r="D46" s="27">
        <v>1977</v>
      </c>
      <c r="E46" s="30">
        <v>0</v>
      </c>
      <c r="F46" s="30">
        <v>91</v>
      </c>
      <c r="G46" s="455">
        <v>104</v>
      </c>
      <c r="H46" s="463">
        <f t="shared" si="1"/>
        <v>195</v>
      </c>
    </row>
    <row r="47" spans="1:8" ht="23.25" customHeight="1">
      <c r="A47" s="81">
        <v>43</v>
      </c>
      <c r="B47" s="460" t="s">
        <v>197</v>
      </c>
      <c r="C47" s="37" t="s">
        <v>24</v>
      </c>
      <c r="D47" s="27">
        <v>1951</v>
      </c>
      <c r="E47" s="30">
        <v>0</v>
      </c>
      <c r="F47" s="30">
        <v>88</v>
      </c>
      <c r="G47" s="455">
        <v>102</v>
      </c>
      <c r="H47" s="463">
        <f t="shared" si="1"/>
        <v>190</v>
      </c>
    </row>
    <row r="48" spans="1:8" ht="23.25" customHeight="1">
      <c r="A48" s="81">
        <v>44</v>
      </c>
      <c r="B48" s="37" t="s">
        <v>127</v>
      </c>
      <c r="C48" s="37" t="s">
        <v>222</v>
      </c>
      <c r="D48" s="27">
        <v>1971</v>
      </c>
      <c r="E48" s="30">
        <v>0</v>
      </c>
      <c r="F48" s="30">
        <v>67</v>
      </c>
      <c r="G48" s="455">
        <v>119</v>
      </c>
      <c r="H48" s="463">
        <f t="shared" si="1"/>
        <v>186</v>
      </c>
    </row>
    <row r="49" spans="1:8" ht="23.25" customHeight="1">
      <c r="A49" s="81">
        <v>45</v>
      </c>
      <c r="B49" s="37" t="s">
        <v>196</v>
      </c>
      <c r="C49" s="460" t="s">
        <v>43</v>
      </c>
      <c r="D49" s="117">
        <v>1967</v>
      </c>
      <c r="E49" s="455">
        <v>97</v>
      </c>
      <c r="F49" s="455">
        <v>81</v>
      </c>
      <c r="G49" s="455">
        <v>88</v>
      </c>
      <c r="H49" s="463">
        <f t="shared" si="1"/>
        <v>185</v>
      </c>
    </row>
    <row r="50" spans="1:8" ht="23.25" customHeight="1">
      <c r="A50" s="81">
        <v>46</v>
      </c>
      <c r="B50" s="37" t="s">
        <v>3</v>
      </c>
      <c r="C50" s="37" t="s">
        <v>4</v>
      </c>
      <c r="D50" s="27">
        <v>1947</v>
      </c>
      <c r="E50" s="30">
        <v>0</v>
      </c>
      <c r="F50" s="30">
        <v>180</v>
      </c>
      <c r="G50" s="455">
        <v>0</v>
      </c>
      <c r="H50" s="463">
        <f t="shared" si="1"/>
        <v>180</v>
      </c>
    </row>
    <row r="51" spans="1:8" ht="23.25" customHeight="1">
      <c r="A51" s="81">
        <v>47</v>
      </c>
      <c r="B51" s="37" t="s">
        <v>107</v>
      </c>
      <c r="C51" s="37" t="s">
        <v>125</v>
      </c>
      <c r="D51" s="27">
        <v>1975</v>
      </c>
      <c r="E51" s="30">
        <v>108</v>
      </c>
      <c r="F51" s="30">
        <v>70</v>
      </c>
      <c r="G51" s="455">
        <v>0</v>
      </c>
      <c r="H51" s="463">
        <f t="shared" si="1"/>
        <v>178</v>
      </c>
    </row>
    <row r="52" spans="1:8" ht="23.25" customHeight="1">
      <c r="A52" s="81">
        <v>48</v>
      </c>
      <c r="B52" s="37" t="s">
        <v>3</v>
      </c>
      <c r="C52" s="37" t="s">
        <v>318</v>
      </c>
      <c r="D52" s="27">
        <v>1975</v>
      </c>
      <c r="E52" s="30">
        <v>0</v>
      </c>
      <c r="F52" s="30">
        <v>0</v>
      </c>
      <c r="G52" s="455">
        <v>153</v>
      </c>
      <c r="H52" s="463">
        <f t="shared" si="1"/>
        <v>153</v>
      </c>
    </row>
    <row r="53" spans="1:8" ht="23.25" customHeight="1">
      <c r="A53" s="81">
        <v>49</v>
      </c>
      <c r="B53" s="37" t="s">
        <v>224</v>
      </c>
      <c r="C53" s="37" t="s">
        <v>141</v>
      </c>
      <c r="D53" s="27">
        <v>1966</v>
      </c>
      <c r="E53" s="30">
        <v>151</v>
      </c>
      <c r="F53" s="30">
        <v>0</v>
      </c>
      <c r="G53" s="455">
        <v>0</v>
      </c>
      <c r="H53" s="463">
        <f t="shared" si="1"/>
        <v>151</v>
      </c>
    </row>
    <row r="54" spans="1:8" ht="23.25" customHeight="1">
      <c r="A54" s="81">
        <v>50</v>
      </c>
      <c r="B54" s="37" t="s">
        <v>197</v>
      </c>
      <c r="C54" s="37" t="s">
        <v>25</v>
      </c>
      <c r="D54" s="27">
        <v>1961</v>
      </c>
      <c r="E54" s="30">
        <v>146</v>
      </c>
      <c r="F54" s="30">
        <v>0</v>
      </c>
      <c r="G54" s="455">
        <v>0</v>
      </c>
      <c r="H54" s="463">
        <f t="shared" si="1"/>
        <v>146</v>
      </c>
    </row>
    <row r="55" spans="1:8" ht="23.25" customHeight="1">
      <c r="A55" s="81">
        <v>51</v>
      </c>
      <c r="B55" s="37" t="s">
        <v>6</v>
      </c>
      <c r="C55" s="37" t="s">
        <v>215</v>
      </c>
      <c r="D55" s="27">
        <v>1967</v>
      </c>
      <c r="E55" s="30">
        <v>0</v>
      </c>
      <c r="F55" s="30">
        <v>144</v>
      </c>
      <c r="G55" s="455">
        <v>0</v>
      </c>
      <c r="H55" s="463">
        <f t="shared" si="1"/>
        <v>144</v>
      </c>
    </row>
    <row r="56" spans="1:8" ht="23.25" customHeight="1">
      <c r="A56" s="81">
        <v>52</v>
      </c>
      <c r="B56" s="37" t="s">
        <v>55</v>
      </c>
      <c r="C56" s="37" t="s">
        <v>28</v>
      </c>
      <c r="D56" s="27">
        <v>1977</v>
      </c>
      <c r="E56" s="30">
        <v>0</v>
      </c>
      <c r="F56" s="30">
        <v>0</v>
      </c>
      <c r="G56" s="455">
        <v>141</v>
      </c>
      <c r="H56" s="463">
        <f t="shared" si="1"/>
        <v>141</v>
      </c>
    </row>
    <row r="57" spans="1:8" ht="23.25" customHeight="1">
      <c r="A57" s="81">
        <v>53</v>
      </c>
      <c r="B57" s="37" t="s">
        <v>6</v>
      </c>
      <c r="C57" s="37" t="s">
        <v>216</v>
      </c>
      <c r="D57" s="27">
        <v>1971</v>
      </c>
      <c r="E57" s="30">
        <v>0</v>
      </c>
      <c r="F57" s="30">
        <v>140</v>
      </c>
      <c r="G57" s="455">
        <v>0</v>
      </c>
      <c r="H57" s="463">
        <f t="shared" si="1"/>
        <v>140</v>
      </c>
    </row>
    <row r="58" spans="1:8" ht="23.25" customHeight="1">
      <c r="A58" s="81">
        <v>54</v>
      </c>
      <c r="B58" s="460" t="s">
        <v>8</v>
      </c>
      <c r="C58" s="460" t="s">
        <v>319</v>
      </c>
      <c r="D58" s="31">
        <v>1975</v>
      </c>
      <c r="E58" s="456">
        <v>0</v>
      </c>
      <c r="F58" s="456">
        <v>0</v>
      </c>
      <c r="G58" s="455">
        <v>136</v>
      </c>
      <c r="H58" s="463">
        <f t="shared" si="1"/>
        <v>136</v>
      </c>
    </row>
    <row r="59" spans="1:8" ht="23.25" customHeight="1">
      <c r="A59" s="81">
        <v>55</v>
      </c>
      <c r="B59" s="37" t="s">
        <v>20</v>
      </c>
      <c r="C59" s="37" t="s">
        <v>97</v>
      </c>
      <c r="D59" s="27">
        <v>1956</v>
      </c>
      <c r="E59" s="30">
        <v>133</v>
      </c>
      <c r="F59" s="30">
        <v>0</v>
      </c>
      <c r="G59" s="455">
        <v>0</v>
      </c>
      <c r="H59" s="463">
        <f t="shared" si="1"/>
        <v>133</v>
      </c>
    </row>
    <row r="60" spans="1:8" ht="23.25" customHeight="1">
      <c r="A60" s="81">
        <v>56</v>
      </c>
      <c r="B60" s="37" t="s">
        <v>203</v>
      </c>
      <c r="C60" s="37" t="s">
        <v>113</v>
      </c>
      <c r="D60" s="27">
        <v>1973</v>
      </c>
      <c r="E60" s="30">
        <v>130</v>
      </c>
      <c r="F60" s="30">
        <v>0</v>
      </c>
      <c r="G60" s="455">
        <v>0</v>
      </c>
      <c r="H60" s="463">
        <f t="shared" si="1"/>
        <v>130</v>
      </c>
    </row>
    <row r="61" spans="1:8" ht="23.25" customHeight="1">
      <c r="A61" s="81"/>
      <c r="B61" s="37" t="s">
        <v>13</v>
      </c>
      <c r="C61" s="460" t="s">
        <v>23</v>
      </c>
      <c r="D61" s="117">
        <v>1970</v>
      </c>
      <c r="E61" s="455">
        <v>130</v>
      </c>
      <c r="F61" s="455">
        <v>0</v>
      </c>
      <c r="G61" s="455">
        <v>0</v>
      </c>
      <c r="H61" s="463">
        <f t="shared" si="1"/>
        <v>130</v>
      </c>
    </row>
    <row r="62" spans="1:8" ht="23.25" customHeight="1">
      <c r="A62" s="81">
        <v>58</v>
      </c>
      <c r="B62" s="37" t="s">
        <v>196</v>
      </c>
      <c r="C62" s="460" t="s">
        <v>41</v>
      </c>
      <c r="D62" s="117">
        <v>1967</v>
      </c>
      <c r="E62" s="455">
        <v>0</v>
      </c>
      <c r="F62" s="455">
        <v>0</v>
      </c>
      <c r="G62" s="455">
        <v>129</v>
      </c>
      <c r="H62" s="463">
        <f t="shared" si="1"/>
        <v>129</v>
      </c>
    </row>
    <row r="63" spans="1:8" ht="23.25" customHeight="1">
      <c r="A63" s="81"/>
      <c r="B63" s="37" t="s">
        <v>203</v>
      </c>
      <c r="C63" s="37" t="s">
        <v>324</v>
      </c>
      <c r="D63" s="27">
        <v>1969</v>
      </c>
      <c r="E63" s="30">
        <v>0</v>
      </c>
      <c r="F63" s="30">
        <v>0</v>
      </c>
      <c r="G63" s="455">
        <v>129</v>
      </c>
      <c r="H63" s="463">
        <f t="shared" si="1"/>
        <v>129</v>
      </c>
    </row>
    <row r="64" spans="1:8" ht="23.25" customHeight="1">
      <c r="A64" s="81">
        <v>60</v>
      </c>
      <c r="B64" s="37" t="s">
        <v>117</v>
      </c>
      <c r="C64" s="37" t="s">
        <v>47</v>
      </c>
      <c r="D64" s="27">
        <v>1964</v>
      </c>
      <c r="E64" s="30">
        <v>0</v>
      </c>
      <c r="F64" s="30">
        <v>122</v>
      </c>
      <c r="G64" s="455">
        <v>0</v>
      </c>
      <c r="H64" s="463">
        <f t="shared" si="1"/>
        <v>122</v>
      </c>
    </row>
    <row r="65" spans="1:8" ht="23.25" customHeight="1">
      <c r="A65" s="81">
        <v>61</v>
      </c>
      <c r="B65" s="37" t="s">
        <v>107</v>
      </c>
      <c r="C65" s="37" t="s">
        <v>109</v>
      </c>
      <c r="D65" s="27">
        <v>1981</v>
      </c>
      <c r="E65" s="30">
        <v>0</v>
      </c>
      <c r="F65" s="30">
        <v>0</v>
      </c>
      <c r="G65" s="455">
        <v>120</v>
      </c>
      <c r="H65" s="463">
        <f t="shared" si="1"/>
        <v>120</v>
      </c>
    </row>
    <row r="66" spans="1:8" ht="23.25" customHeight="1">
      <c r="A66" s="81">
        <v>62</v>
      </c>
      <c r="B66" s="37" t="s">
        <v>3</v>
      </c>
      <c r="C66" s="37" t="s">
        <v>214</v>
      </c>
      <c r="D66" s="27">
        <v>1980</v>
      </c>
      <c r="E66" s="30">
        <v>0</v>
      </c>
      <c r="F66" s="30">
        <v>117</v>
      </c>
      <c r="G66" s="455">
        <v>0</v>
      </c>
      <c r="H66" s="463">
        <f t="shared" si="1"/>
        <v>117</v>
      </c>
    </row>
    <row r="67" spans="1:8" ht="23.25" customHeight="1">
      <c r="A67" s="81">
        <v>63</v>
      </c>
      <c r="B67" s="460" t="s">
        <v>143</v>
      </c>
      <c r="C67" s="460" t="s">
        <v>101</v>
      </c>
      <c r="D67" s="31">
        <v>1983</v>
      </c>
      <c r="E67" s="456">
        <v>111</v>
      </c>
      <c r="F67" s="456">
        <v>0</v>
      </c>
      <c r="G67" s="455">
        <v>0</v>
      </c>
      <c r="H67" s="463">
        <f t="shared" si="1"/>
        <v>111</v>
      </c>
    </row>
    <row r="68" spans="1:8" ht="23.25" customHeight="1">
      <c r="A68" s="81">
        <v>64</v>
      </c>
      <c r="B68" s="37" t="s">
        <v>6</v>
      </c>
      <c r="C68" s="37" t="s">
        <v>317</v>
      </c>
      <c r="D68" s="27">
        <v>1960</v>
      </c>
      <c r="E68" s="30">
        <v>0</v>
      </c>
      <c r="F68" s="30">
        <v>0</v>
      </c>
      <c r="G68" s="455">
        <v>101</v>
      </c>
      <c r="H68" s="463">
        <f t="shared" si="1"/>
        <v>101</v>
      </c>
    </row>
    <row r="69" spans="1:8" ht="23.25" customHeight="1">
      <c r="A69" s="81">
        <v>65</v>
      </c>
      <c r="B69" s="460" t="s">
        <v>143</v>
      </c>
      <c r="C69" s="460" t="s">
        <v>123</v>
      </c>
      <c r="D69" s="31">
        <v>1982</v>
      </c>
      <c r="E69" s="456">
        <v>81</v>
      </c>
      <c r="F69" s="456">
        <v>0</v>
      </c>
      <c r="G69" s="455">
        <v>0</v>
      </c>
      <c r="H69" s="463">
        <f aca="true" t="shared" si="2" ref="H69:H74">E69+F69+G69-MIN(E69,F69,G69)</f>
        <v>81</v>
      </c>
    </row>
    <row r="70" spans="1:8" ht="23.25" customHeight="1">
      <c r="A70" s="81">
        <v>66</v>
      </c>
      <c r="B70" s="460" t="s">
        <v>143</v>
      </c>
      <c r="C70" s="460" t="s">
        <v>124</v>
      </c>
      <c r="D70" s="31">
        <v>1983</v>
      </c>
      <c r="E70" s="456">
        <v>76</v>
      </c>
      <c r="F70" s="456">
        <v>0</v>
      </c>
      <c r="G70" s="455">
        <v>0</v>
      </c>
      <c r="H70" s="463">
        <f t="shared" si="2"/>
        <v>76</v>
      </c>
    </row>
    <row r="71" spans="1:8" ht="23.25" customHeight="1">
      <c r="A71" s="81">
        <v>67</v>
      </c>
      <c r="B71" s="37" t="s">
        <v>203</v>
      </c>
      <c r="C71" s="37" t="s">
        <v>204</v>
      </c>
      <c r="D71" s="27">
        <v>1976</v>
      </c>
      <c r="E71" s="30">
        <v>0</v>
      </c>
      <c r="F71" s="30">
        <v>64</v>
      </c>
      <c r="G71" s="455">
        <v>0</v>
      </c>
      <c r="H71" s="463">
        <f t="shared" si="2"/>
        <v>64</v>
      </c>
    </row>
    <row r="72" spans="1:8" ht="23.25" customHeight="1">
      <c r="A72" s="81">
        <v>68</v>
      </c>
      <c r="B72" s="37" t="s">
        <v>6</v>
      </c>
      <c r="C72" s="37" t="s">
        <v>218</v>
      </c>
      <c r="D72" s="27">
        <v>1954</v>
      </c>
      <c r="E72" s="30">
        <v>0</v>
      </c>
      <c r="F72" s="30">
        <v>46</v>
      </c>
      <c r="G72" s="455">
        <v>0</v>
      </c>
      <c r="H72" s="463">
        <f t="shared" si="2"/>
        <v>46</v>
      </c>
    </row>
    <row r="73" spans="1:8" ht="23.25" customHeight="1">
      <c r="A73" s="81">
        <v>69</v>
      </c>
      <c r="B73" s="37" t="s">
        <v>55</v>
      </c>
      <c r="C73" s="37" t="s">
        <v>320</v>
      </c>
      <c r="D73" s="27">
        <v>1979</v>
      </c>
      <c r="E73" s="30">
        <v>0</v>
      </c>
      <c r="F73" s="30">
        <v>0</v>
      </c>
      <c r="G73" s="455">
        <v>42</v>
      </c>
      <c r="H73" s="463">
        <f t="shared" si="2"/>
        <v>42</v>
      </c>
    </row>
    <row r="74" spans="1:8" ht="23.25" customHeight="1">
      <c r="A74" s="81">
        <v>70</v>
      </c>
      <c r="B74" s="37" t="s">
        <v>203</v>
      </c>
      <c r="C74" s="37" t="s">
        <v>323</v>
      </c>
      <c r="D74" s="27">
        <v>1980</v>
      </c>
      <c r="E74" s="30">
        <v>0</v>
      </c>
      <c r="F74" s="30">
        <v>0</v>
      </c>
      <c r="G74" s="455">
        <v>34</v>
      </c>
      <c r="H74" s="463">
        <f t="shared" si="2"/>
        <v>34</v>
      </c>
    </row>
    <row r="75" spans="1:8" ht="12.75">
      <c r="A75" s="462"/>
      <c r="B75" s="462"/>
      <c r="C75" s="462"/>
      <c r="D75" s="462"/>
      <c r="E75" s="462"/>
      <c r="F75" s="462"/>
      <c r="G75" s="462"/>
      <c r="H75" s="462"/>
    </row>
    <row r="76" spans="1:9" s="5" customFormat="1" ht="33" customHeight="1">
      <c r="A76" s="6"/>
      <c r="B76" s="38" t="s">
        <v>212</v>
      </c>
      <c r="C76" s="7"/>
      <c r="D76" s="7"/>
      <c r="E76" s="6"/>
      <c r="F76" s="6"/>
      <c r="H76" s="97"/>
      <c r="I76" s="16"/>
    </row>
    <row r="77" spans="1:9" s="5" customFormat="1" ht="17.25" customHeight="1">
      <c r="A77" s="40">
        <v>1</v>
      </c>
      <c r="B77" s="67" t="s">
        <v>163</v>
      </c>
      <c r="C77" s="44"/>
      <c r="D77" s="44"/>
      <c r="E77" s="105">
        <v>300</v>
      </c>
      <c r="F77" s="11">
        <v>645</v>
      </c>
      <c r="G77" s="46">
        <v>592</v>
      </c>
      <c r="H77" s="23">
        <f aca="true" t="shared" si="3" ref="H77:H89">MAX(E77:G77)</f>
        <v>645</v>
      </c>
      <c r="I77" s="16"/>
    </row>
    <row r="78" spans="1:9" s="5" customFormat="1" ht="17.25" customHeight="1">
      <c r="A78" s="40">
        <v>2</v>
      </c>
      <c r="B78" s="83" t="s">
        <v>8</v>
      </c>
      <c r="C78" s="44"/>
      <c r="D78" s="44"/>
      <c r="E78" s="105">
        <v>475</v>
      </c>
      <c r="F78" s="11">
        <v>600</v>
      </c>
      <c r="G78" s="46">
        <v>620</v>
      </c>
      <c r="H78" s="23">
        <f t="shared" si="3"/>
        <v>620</v>
      </c>
      <c r="I78" s="16"/>
    </row>
    <row r="79" spans="1:9" s="5" customFormat="1" ht="17.25" customHeight="1">
      <c r="A79" s="40">
        <v>3</v>
      </c>
      <c r="B79" s="32" t="s">
        <v>55</v>
      </c>
      <c r="C79" s="68"/>
      <c r="D79" s="67"/>
      <c r="E79" s="53"/>
      <c r="F79" s="69">
        <v>526</v>
      </c>
      <c r="G79" s="62">
        <v>585</v>
      </c>
      <c r="H79" s="23">
        <f t="shared" si="3"/>
        <v>585</v>
      </c>
      <c r="I79" s="16"/>
    </row>
    <row r="80" spans="1:9" s="5" customFormat="1" ht="17.25" customHeight="1">
      <c r="A80" s="40">
        <v>4</v>
      </c>
      <c r="B80" s="29" t="s">
        <v>226</v>
      </c>
      <c r="C80" s="68"/>
      <c r="D80" s="67"/>
      <c r="E80" s="53"/>
      <c r="F80" s="69">
        <v>577</v>
      </c>
      <c r="G80" s="62">
        <v>514</v>
      </c>
      <c r="H80" s="23">
        <f t="shared" si="3"/>
        <v>577</v>
      </c>
      <c r="I80" s="16"/>
    </row>
    <row r="81" spans="1:9" s="5" customFormat="1" ht="17.25" customHeight="1">
      <c r="A81" s="40">
        <v>5</v>
      </c>
      <c r="B81" s="33" t="s">
        <v>118</v>
      </c>
      <c r="C81" s="44"/>
      <c r="D81" s="44"/>
      <c r="E81" s="105">
        <v>463</v>
      </c>
      <c r="F81" s="11">
        <v>565</v>
      </c>
      <c r="G81" s="46">
        <v>560</v>
      </c>
      <c r="H81" s="23">
        <f t="shared" si="3"/>
        <v>565</v>
      </c>
      <c r="I81" s="16"/>
    </row>
    <row r="82" spans="1:9" s="5" customFormat="1" ht="17.25" customHeight="1">
      <c r="A82" s="40">
        <v>6</v>
      </c>
      <c r="B82" s="67" t="s">
        <v>107</v>
      </c>
      <c r="C82" s="44"/>
      <c r="D82" s="44"/>
      <c r="E82" s="105">
        <v>481</v>
      </c>
      <c r="F82" s="11">
        <v>417</v>
      </c>
      <c r="G82" s="46">
        <v>551</v>
      </c>
      <c r="H82" s="23">
        <f>MAX(E82:G82)</f>
        <v>551</v>
      </c>
      <c r="I82" s="16"/>
    </row>
    <row r="83" spans="1:9" s="5" customFormat="1" ht="17.25" customHeight="1">
      <c r="A83" s="40">
        <v>7</v>
      </c>
      <c r="B83" s="67" t="s">
        <v>127</v>
      </c>
      <c r="C83" s="44"/>
      <c r="D83" s="44"/>
      <c r="E83" s="105">
        <v>532</v>
      </c>
      <c r="F83" s="11">
        <v>489</v>
      </c>
      <c r="G83" s="46">
        <v>507</v>
      </c>
      <c r="H83" s="23">
        <f t="shared" si="3"/>
        <v>532</v>
      </c>
      <c r="I83" s="16"/>
    </row>
    <row r="84" spans="1:9" s="5" customFormat="1" ht="17.25" customHeight="1">
      <c r="A84" s="40">
        <v>8</v>
      </c>
      <c r="B84" s="67" t="s">
        <v>164</v>
      </c>
      <c r="C84" s="44"/>
      <c r="D84" s="44"/>
      <c r="E84" s="105">
        <v>522</v>
      </c>
      <c r="F84" s="11">
        <v>423</v>
      </c>
      <c r="G84" s="46">
        <v>431</v>
      </c>
      <c r="H84" s="23">
        <f t="shared" si="3"/>
        <v>522</v>
      </c>
      <c r="I84" s="16"/>
    </row>
    <row r="85" spans="1:9" s="5" customFormat="1" ht="17.25" customHeight="1">
      <c r="A85" s="40">
        <v>9</v>
      </c>
      <c r="B85" s="67" t="s">
        <v>116</v>
      </c>
      <c r="C85" s="44"/>
      <c r="D85" s="44"/>
      <c r="E85" s="105">
        <v>508</v>
      </c>
      <c r="F85" s="11">
        <v>462</v>
      </c>
      <c r="G85" s="46">
        <v>498</v>
      </c>
      <c r="H85" s="23">
        <f t="shared" si="3"/>
        <v>508</v>
      </c>
      <c r="I85" s="16"/>
    </row>
    <row r="86" spans="1:9" s="5" customFormat="1" ht="17.25" customHeight="1">
      <c r="A86" s="40">
        <v>10</v>
      </c>
      <c r="B86" s="67" t="s">
        <v>131</v>
      </c>
      <c r="C86" s="44"/>
      <c r="D86" s="44"/>
      <c r="E86" s="105">
        <v>250</v>
      </c>
      <c r="F86" s="11">
        <v>396</v>
      </c>
      <c r="G86" s="46">
        <v>444</v>
      </c>
      <c r="H86" s="23">
        <f t="shared" si="3"/>
        <v>444</v>
      </c>
      <c r="I86" s="16"/>
    </row>
    <row r="87" spans="1:8" s="5" customFormat="1" ht="17.25" customHeight="1">
      <c r="A87" s="40">
        <v>11</v>
      </c>
      <c r="B87" s="67" t="s">
        <v>138</v>
      </c>
      <c r="C87" s="44"/>
      <c r="D87" s="44"/>
      <c r="E87" s="105">
        <v>426</v>
      </c>
      <c r="F87" s="11">
        <v>207</v>
      </c>
      <c r="G87" s="46"/>
      <c r="H87" s="23">
        <f t="shared" si="3"/>
        <v>426</v>
      </c>
    </row>
    <row r="88" spans="1:8" s="5" customFormat="1" ht="17.25" customHeight="1">
      <c r="A88" s="40">
        <v>12</v>
      </c>
      <c r="B88" s="67" t="s">
        <v>20</v>
      </c>
      <c r="C88" s="44"/>
      <c r="D88" s="44"/>
      <c r="E88" s="105">
        <v>376</v>
      </c>
      <c r="F88" s="11">
        <v>221</v>
      </c>
      <c r="G88" s="46"/>
      <c r="H88" s="23">
        <f t="shared" si="3"/>
        <v>376</v>
      </c>
    </row>
    <row r="89" spans="1:8" s="5" customFormat="1" ht="17.25" customHeight="1">
      <c r="A89" s="40">
        <v>13</v>
      </c>
      <c r="B89" s="67" t="s">
        <v>143</v>
      </c>
      <c r="C89" s="44"/>
      <c r="D89" s="44"/>
      <c r="E89" s="105">
        <v>268</v>
      </c>
      <c r="F89" s="11"/>
      <c r="G89" s="46"/>
      <c r="H89" s="23">
        <f t="shared" si="3"/>
        <v>268</v>
      </c>
    </row>
    <row r="90" spans="1:8" s="5" customFormat="1" ht="12.75">
      <c r="A90" s="46"/>
      <c r="B90" s="44"/>
      <c r="C90" s="45"/>
      <c r="D90" s="44"/>
      <c r="E90" s="11"/>
      <c r="F90" s="11"/>
      <c r="G90" s="46"/>
      <c r="H90" s="71"/>
    </row>
    <row r="91" spans="1:8" s="5" customFormat="1" ht="24.75" customHeight="1">
      <c r="A91" s="46"/>
      <c r="B91" s="72" t="s">
        <v>70</v>
      </c>
      <c r="C91" s="44"/>
      <c r="D91" s="44" t="s">
        <v>71</v>
      </c>
      <c r="E91" s="11"/>
      <c r="F91" s="11"/>
      <c r="G91" s="46"/>
      <c r="H91" s="71"/>
    </row>
    <row r="92" spans="1:8" s="5" customFormat="1" ht="10.5" customHeight="1">
      <c r="A92" s="46"/>
      <c r="B92" s="44"/>
      <c r="C92" s="44"/>
      <c r="D92" s="44"/>
      <c r="E92" s="11"/>
      <c r="F92" s="11"/>
      <c r="G92" s="46"/>
      <c r="H92" s="71"/>
    </row>
    <row r="93" spans="1:8" s="5" customFormat="1" ht="38.25">
      <c r="A93" s="46"/>
      <c r="B93" s="72" t="s">
        <v>72</v>
      </c>
      <c r="C93" s="44"/>
      <c r="D93" s="44" t="s">
        <v>73</v>
      </c>
      <c r="E93" s="11"/>
      <c r="F93" s="11"/>
      <c r="G93" s="46"/>
      <c r="H93" s="71"/>
    </row>
    <row r="94" spans="1:8" ht="12.75">
      <c r="A94" s="462"/>
      <c r="B94" s="462"/>
      <c r="C94" s="462"/>
      <c r="D94" s="462"/>
      <c r="E94" s="462"/>
      <c r="F94" s="462"/>
      <c r="G94" s="462"/>
      <c r="H94" s="462"/>
    </row>
    <row r="95" spans="1:8" ht="12.75">
      <c r="A95" s="462"/>
      <c r="B95" s="462"/>
      <c r="C95" s="462"/>
      <c r="D95" s="462"/>
      <c r="E95" s="462"/>
      <c r="F95" s="462"/>
      <c r="G95" s="462"/>
      <c r="H95" s="462"/>
    </row>
    <row r="96" spans="1:8" ht="12.75">
      <c r="A96" s="462"/>
      <c r="B96" s="462"/>
      <c r="C96" s="462"/>
      <c r="D96" s="462"/>
      <c r="E96" s="462"/>
      <c r="F96" s="462"/>
      <c r="G96" s="462"/>
      <c r="H96" s="462"/>
    </row>
    <row r="97" spans="1:8" ht="12.75">
      <c r="A97" s="462"/>
      <c r="B97" s="462"/>
      <c r="C97" s="462"/>
      <c r="D97" s="462"/>
      <c r="E97" s="462"/>
      <c r="F97" s="462"/>
      <c r="G97" s="462"/>
      <c r="H97" s="462"/>
    </row>
    <row r="98" spans="1:8" ht="12.75">
      <c r="A98" s="462"/>
      <c r="B98" s="462"/>
      <c r="C98" s="462"/>
      <c r="D98" s="462"/>
      <c r="E98" s="462"/>
      <c r="F98" s="462"/>
      <c r="G98" s="462"/>
      <c r="H98" s="462"/>
    </row>
    <row r="99" spans="1:8" ht="12.75">
      <c r="A99" s="462"/>
      <c r="B99" s="462"/>
      <c r="C99" s="462"/>
      <c r="D99" s="462"/>
      <c r="E99" s="462"/>
      <c r="F99" s="462"/>
      <c r="G99" s="462"/>
      <c r="H99" s="462"/>
    </row>
    <row r="100" spans="1:8" ht="12.75">
      <c r="A100" s="462"/>
      <c r="B100" s="462"/>
      <c r="C100" s="462"/>
      <c r="D100" s="462"/>
      <c r="E100" s="462"/>
      <c r="F100" s="462"/>
      <c r="G100" s="462"/>
      <c r="H100" s="462"/>
    </row>
    <row r="101" spans="1:8" ht="12.75">
      <c r="A101" s="462"/>
      <c r="B101" s="462"/>
      <c r="C101" s="462"/>
      <c r="D101" s="462"/>
      <c r="E101" s="462"/>
      <c r="F101" s="462"/>
      <c r="G101" s="462"/>
      <c r="H101" s="462"/>
    </row>
  </sheetData>
  <printOptions horizontalCentered="1"/>
  <pageMargins left="0.7480314960629921" right="0.75" top="0.5905511811023623" bottom="0.5905511811023623" header="0.5118110236220472" footer="0.5118110236220472"/>
  <pageSetup horizontalDpi="600" verticalDpi="600" orientation="portrait" scale="80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I40"/>
  <sheetViews>
    <sheetView workbookViewId="0" topLeftCell="A1">
      <selection activeCell="A1" sqref="A1"/>
    </sheetView>
  </sheetViews>
  <sheetFormatPr defaultColWidth="9.140625" defaultRowHeight="12.75"/>
  <cols>
    <col min="1" max="1" width="8.8515625" style="5" customWidth="1"/>
    <col min="2" max="2" width="31.28125" style="7" customWidth="1"/>
    <col min="3" max="3" width="7.140625" style="8" bestFit="1" customWidth="1"/>
    <col min="4" max="4" width="24.421875" style="7" customWidth="1"/>
    <col min="5" max="7" width="5.28125" style="5" customWidth="1"/>
    <col min="8" max="8" width="8.28125" style="5" bestFit="1" customWidth="1"/>
    <col min="9" max="9" width="8.140625" style="5" customWidth="1"/>
    <col min="10" max="10" width="3.8515625" style="5" customWidth="1"/>
    <col min="11" max="11" width="4.421875" style="5" customWidth="1"/>
    <col min="12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4" spans="2:5" ht="20.25">
      <c r="B4" s="10" t="s">
        <v>79</v>
      </c>
      <c r="C4" s="18"/>
      <c r="E4" s="7"/>
    </row>
    <row r="5" spans="1:9" s="2" customFormat="1" ht="37.5" customHeight="1">
      <c r="A5" s="19" t="s">
        <v>62</v>
      </c>
      <c r="B5" s="20" t="s">
        <v>0</v>
      </c>
      <c r="C5" s="21" t="s">
        <v>1</v>
      </c>
      <c r="D5" s="20" t="s">
        <v>2</v>
      </c>
      <c r="E5" s="22" t="s">
        <v>80</v>
      </c>
      <c r="F5" s="22" t="s">
        <v>81</v>
      </c>
      <c r="G5" s="22" t="s">
        <v>82</v>
      </c>
      <c r="H5" s="19" t="s">
        <v>61</v>
      </c>
      <c r="I5" s="22" t="s">
        <v>63</v>
      </c>
    </row>
    <row r="6" spans="1:9" s="4" customFormat="1" ht="16.5" customHeight="1">
      <c r="A6" s="27">
        <v>1</v>
      </c>
      <c r="B6" s="86" t="s">
        <v>55</v>
      </c>
      <c r="C6" s="68">
        <v>1962</v>
      </c>
      <c r="D6" s="67" t="s">
        <v>26</v>
      </c>
      <c r="E6" s="80">
        <v>90</v>
      </c>
      <c r="F6" s="80">
        <v>82</v>
      </c>
      <c r="G6" s="80">
        <v>80</v>
      </c>
      <c r="H6" s="81">
        <f aca="true" t="shared" si="0" ref="H6:H28">SUM(E6:G6)</f>
        <v>252</v>
      </c>
      <c r="I6" s="81" t="s">
        <v>64</v>
      </c>
    </row>
    <row r="7" spans="1:9" s="4" customFormat="1" ht="16.5" customHeight="1">
      <c r="A7" s="27">
        <v>2</v>
      </c>
      <c r="B7" s="33" t="s">
        <v>117</v>
      </c>
      <c r="C7" s="68">
        <v>1952</v>
      </c>
      <c r="D7" s="67" t="s">
        <v>50</v>
      </c>
      <c r="E7" s="80">
        <v>91</v>
      </c>
      <c r="F7" s="80">
        <v>78</v>
      </c>
      <c r="G7" s="80">
        <v>52</v>
      </c>
      <c r="H7" s="81">
        <f t="shared" si="0"/>
        <v>221</v>
      </c>
      <c r="I7" s="81" t="s">
        <v>64</v>
      </c>
    </row>
    <row r="8" spans="1:9" s="4" customFormat="1" ht="16.5" customHeight="1">
      <c r="A8" s="27">
        <v>3</v>
      </c>
      <c r="B8" s="33" t="s">
        <v>117</v>
      </c>
      <c r="C8" s="68">
        <v>1973</v>
      </c>
      <c r="D8" s="67" t="s">
        <v>48</v>
      </c>
      <c r="E8" s="80">
        <v>85</v>
      </c>
      <c r="F8" s="80">
        <v>73</v>
      </c>
      <c r="G8" s="80">
        <v>62</v>
      </c>
      <c r="H8" s="81">
        <f t="shared" si="0"/>
        <v>220</v>
      </c>
      <c r="I8" s="81" t="s">
        <v>64</v>
      </c>
    </row>
    <row r="9" spans="1:9" s="4" customFormat="1" ht="16.5" customHeight="1">
      <c r="A9" s="27">
        <v>4</v>
      </c>
      <c r="B9" s="33" t="s">
        <v>20</v>
      </c>
      <c r="C9" s="68">
        <v>1956</v>
      </c>
      <c r="D9" s="67" t="s">
        <v>97</v>
      </c>
      <c r="E9" s="80">
        <v>81</v>
      </c>
      <c r="F9" s="80">
        <v>66</v>
      </c>
      <c r="G9" s="80">
        <v>63</v>
      </c>
      <c r="H9" s="81">
        <f t="shared" si="0"/>
        <v>210</v>
      </c>
      <c r="I9" s="81" t="s">
        <v>65</v>
      </c>
    </row>
    <row r="10" spans="1:9" s="4" customFormat="1" ht="16.5" customHeight="1">
      <c r="A10" s="27">
        <v>5</v>
      </c>
      <c r="B10" s="33" t="s">
        <v>117</v>
      </c>
      <c r="C10" s="68">
        <v>1969</v>
      </c>
      <c r="D10" s="67" t="s">
        <v>53</v>
      </c>
      <c r="E10" s="80">
        <v>88</v>
      </c>
      <c r="F10" s="80">
        <v>76</v>
      </c>
      <c r="G10" s="80">
        <v>43</v>
      </c>
      <c r="H10" s="81">
        <f t="shared" si="0"/>
        <v>207</v>
      </c>
      <c r="I10" s="81">
        <v>1</v>
      </c>
    </row>
    <row r="11" spans="1:9" s="4" customFormat="1" ht="16.5" customHeight="1">
      <c r="A11" s="27">
        <v>6</v>
      </c>
      <c r="B11" s="33" t="s">
        <v>117</v>
      </c>
      <c r="C11" s="68">
        <v>1966</v>
      </c>
      <c r="D11" s="67" t="s">
        <v>49</v>
      </c>
      <c r="E11" s="80">
        <v>70</v>
      </c>
      <c r="F11" s="80">
        <v>79</v>
      </c>
      <c r="G11" s="80">
        <v>49</v>
      </c>
      <c r="H11" s="81">
        <f t="shared" si="0"/>
        <v>198</v>
      </c>
      <c r="I11" s="81">
        <v>1</v>
      </c>
    </row>
    <row r="12" spans="1:9" s="4" customFormat="1" ht="16.5" customHeight="1">
      <c r="A12" s="27">
        <v>7</v>
      </c>
      <c r="B12" s="33" t="s">
        <v>55</v>
      </c>
      <c r="C12" s="68">
        <v>1974</v>
      </c>
      <c r="D12" s="67" t="s">
        <v>27</v>
      </c>
      <c r="E12" s="80">
        <v>78</v>
      </c>
      <c r="F12" s="80">
        <v>80</v>
      </c>
      <c r="G12" s="80">
        <v>31</v>
      </c>
      <c r="H12" s="81">
        <f t="shared" si="0"/>
        <v>189</v>
      </c>
      <c r="I12" s="81">
        <v>1</v>
      </c>
    </row>
    <row r="13" spans="1:9" s="4" customFormat="1" ht="16.5" customHeight="1">
      <c r="A13" s="27">
        <v>8</v>
      </c>
      <c r="B13" s="33" t="s">
        <v>117</v>
      </c>
      <c r="C13" s="68">
        <v>1973</v>
      </c>
      <c r="D13" s="67" t="s">
        <v>51</v>
      </c>
      <c r="E13" s="80">
        <v>79</v>
      </c>
      <c r="F13" s="80">
        <v>73</v>
      </c>
      <c r="G13" s="80">
        <v>32</v>
      </c>
      <c r="H13" s="81">
        <f t="shared" si="0"/>
        <v>184</v>
      </c>
      <c r="I13" s="81">
        <v>1</v>
      </c>
    </row>
    <row r="14" spans="1:9" s="4" customFormat="1" ht="16.5" customHeight="1">
      <c r="A14" s="27">
        <v>9</v>
      </c>
      <c r="B14" s="33" t="s">
        <v>164</v>
      </c>
      <c r="C14" s="68">
        <v>1982</v>
      </c>
      <c r="D14" s="67" t="s">
        <v>114</v>
      </c>
      <c r="E14" s="80">
        <v>79</v>
      </c>
      <c r="F14" s="80">
        <v>58</v>
      </c>
      <c r="G14" s="80">
        <v>27</v>
      </c>
      <c r="H14" s="81">
        <f t="shared" si="0"/>
        <v>164</v>
      </c>
      <c r="I14" s="81">
        <v>2</v>
      </c>
    </row>
    <row r="15" spans="1:9" s="4" customFormat="1" ht="16.5" customHeight="1">
      <c r="A15" s="27">
        <v>10</v>
      </c>
      <c r="B15" s="33" t="s">
        <v>116</v>
      </c>
      <c r="C15" s="68">
        <v>1963</v>
      </c>
      <c r="D15" s="67" t="s">
        <v>42</v>
      </c>
      <c r="E15" s="80">
        <v>64</v>
      </c>
      <c r="F15" s="80">
        <v>71</v>
      </c>
      <c r="G15" s="80">
        <v>28</v>
      </c>
      <c r="H15" s="81">
        <f t="shared" si="0"/>
        <v>163</v>
      </c>
      <c r="I15" s="81">
        <v>2</v>
      </c>
    </row>
    <row r="16" spans="1:9" s="4" customFormat="1" ht="16.5" customHeight="1">
      <c r="A16" s="27">
        <v>11</v>
      </c>
      <c r="B16" s="32" t="s">
        <v>115</v>
      </c>
      <c r="C16" s="82">
        <v>1958</v>
      </c>
      <c r="D16" s="83" t="s">
        <v>38</v>
      </c>
      <c r="E16" s="80">
        <v>70</v>
      </c>
      <c r="F16" s="80">
        <v>49</v>
      </c>
      <c r="G16" s="80">
        <v>42</v>
      </c>
      <c r="H16" s="81">
        <f t="shared" si="0"/>
        <v>161</v>
      </c>
      <c r="I16" s="81">
        <v>2</v>
      </c>
    </row>
    <row r="17" spans="1:9" s="4" customFormat="1" ht="16.5" customHeight="1">
      <c r="A17" s="27">
        <v>12</v>
      </c>
      <c r="B17" s="33" t="s">
        <v>107</v>
      </c>
      <c r="C17" s="68">
        <v>1975</v>
      </c>
      <c r="D17" s="67" t="s">
        <v>108</v>
      </c>
      <c r="E17" s="80">
        <v>66</v>
      </c>
      <c r="F17" s="80">
        <v>67</v>
      </c>
      <c r="G17" s="80">
        <v>26</v>
      </c>
      <c r="H17" s="81">
        <f t="shared" si="0"/>
        <v>159</v>
      </c>
      <c r="I17" s="81">
        <v>3</v>
      </c>
    </row>
    <row r="18" spans="1:9" ht="16.5" customHeight="1">
      <c r="A18" s="27">
        <v>13</v>
      </c>
      <c r="B18" s="33" t="s">
        <v>116</v>
      </c>
      <c r="C18" s="68">
        <v>1960</v>
      </c>
      <c r="D18" s="67" t="s">
        <v>44</v>
      </c>
      <c r="E18" s="80">
        <v>71</v>
      </c>
      <c r="F18" s="80">
        <v>51</v>
      </c>
      <c r="G18" s="80">
        <v>33</v>
      </c>
      <c r="H18" s="81">
        <f t="shared" si="0"/>
        <v>155</v>
      </c>
      <c r="I18" s="81">
        <v>3</v>
      </c>
    </row>
    <row r="19" spans="1:9" ht="16.5" customHeight="1">
      <c r="A19" s="27" t="s">
        <v>85</v>
      </c>
      <c r="B19" s="33" t="s">
        <v>116</v>
      </c>
      <c r="C19" s="68">
        <v>1967</v>
      </c>
      <c r="D19" s="67" t="s">
        <v>41</v>
      </c>
      <c r="E19" s="80">
        <v>76</v>
      </c>
      <c r="F19" s="80">
        <v>60</v>
      </c>
      <c r="G19" s="80">
        <v>19</v>
      </c>
      <c r="H19" s="81">
        <f t="shared" si="0"/>
        <v>155</v>
      </c>
      <c r="I19" s="81">
        <v>3</v>
      </c>
    </row>
    <row r="20" spans="1:9" ht="16.5" customHeight="1">
      <c r="A20" s="27">
        <v>15</v>
      </c>
      <c r="B20" s="33" t="s">
        <v>117</v>
      </c>
      <c r="C20" s="68">
        <v>1966</v>
      </c>
      <c r="D20" s="67" t="s">
        <v>46</v>
      </c>
      <c r="E20" s="80">
        <v>71</v>
      </c>
      <c r="F20" s="80">
        <v>38</v>
      </c>
      <c r="G20" s="80">
        <v>39</v>
      </c>
      <c r="H20" s="81">
        <f t="shared" si="0"/>
        <v>148</v>
      </c>
      <c r="I20" s="81"/>
    </row>
    <row r="21" spans="1:9" ht="16.5" customHeight="1">
      <c r="A21" s="27">
        <v>16</v>
      </c>
      <c r="B21" s="33" t="s">
        <v>164</v>
      </c>
      <c r="C21" s="68">
        <v>1982</v>
      </c>
      <c r="D21" s="67" t="s">
        <v>111</v>
      </c>
      <c r="E21" s="80">
        <v>63</v>
      </c>
      <c r="F21" s="80">
        <v>31</v>
      </c>
      <c r="G21" s="80">
        <v>53</v>
      </c>
      <c r="H21" s="81">
        <f t="shared" si="0"/>
        <v>147</v>
      </c>
      <c r="I21" s="81"/>
    </row>
    <row r="22" spans="1:9" ht="16.5" customHeight="1">
      <c r="A22" s="27"/>
      <c r="B22" s="33" t="s">
        <v>107</v>
      </c>
      <c r="C22" s="68">
        <v>1981</v>
      </c>
      <c r="D22" s="67" t="s">
        <v>109</v>
      </c>
      <c r="E22" s="80">
        <v>42</v>
      </c>
      <c r="F22" s="80">
        <v>58</v>
      </c>
      <c r="G22" s="80">
        <v>47</v>
      </c>
      <c r="H22" s="81">
        <f t="shared" si="0"/>
        <v>147</v>
      </c>
      <c r="I22" s="81"/>
    </row>
    <row r="23" spans="1:9" ht="16.5" customHeight="1">
      <c r="A23" s="27">
        <v>18</v>
      </c>
      <c r="B23" s="86" t="s">
        <v>107</v>
      </c>
      <c r="C23" s="68">
        <v>1976</v>
      </c>
      <c r="D23" s="67" t="s">
        <v>110</v>
      </c>
      <c r="E23" s="80">
        <v>45</v>
      </c>
      <c r="F23" s="80">
        <v>47</v>
      </c>
      <c r="G23" s="80">
        <v>32</v>
      </c>
      <c r="H23" s="81">
        <f t="shared" si="0"/>
        <v>124</v>
      </c>
      <c r="I23" s="81"/>
    </row>
    <row r="24" spans="1:9" ht="16.5" customHeight="1">
      <c r="A24" s="27">
        <v>19</v>
      </c>
      <c r="B24" s="33" t="s">
        <v>164</v>
      </c>
      <c r="C24" s="68">
        <v>1980</v>
      </c>
      <c r="D24" s="67" t="s">
        <v>112</v>
      </c>
      <c r="E24" s="80">
        <v>36</v>
      </c>
      <c r="F24" s="80">
        <v>69</v>
      </c>
      <c r="G24" s="80">
        <v>6</v>
      </c>
      <c r="H24" s="81">
        <f t="shared" si="0"/>
        <v>111</v>
      </c>
      <c r="I24" s="81"/>
    </row>
    <row r="25" spans="1:9" ht="16.5" customHeight="1">
      <c r="A25" s="27">
        <v>20</v>
      </c>
      <c r="B25" s="32" t="s">
        <v>115</v>
      </c>
      <c r="C25" s="84">
        <v>1957</v>
      </c>
      <c r="D25" s="85" t="s">
        <v>35</v>
      </c>
      <c r="E25" s="80">
        <v>76</v>
      </c>
      <c r="F25" s="80">
        <v>25</v>
      </c>
      <c r="G25" s="80">
        <v>6</v>
      </c>
      <c r="H25" s="81">
        <f t="shared" si="0"/>
        <v>107</v>
      </c>
      <c r="I25" s="81"/>
    </row>
    <row r="26" spans="1:9" ht="16.5" customHeight="1">
      <c r="A26" s="27">
        <v>21</v>
      </c>
      <c r="B26" s="33" t="s">
        <v>164</v>
      </c>
      <c r="C26" s="68">
        <v>1973</v>
      </c>
      <c r="D26" s="67" t="s">
        <v>113</v>
      </c>
      <c r="E26" s="80">
        <v>49</v>
      </c>
      <c r="F26" s="80">
        <v>16</v>
      </c>
      <c r="G26" s="80">
        <v>21</v>
      </c>
      <c r="H26" s="81">
        <f t="shared" si="0"/>
        <v>86</v>
      </c>
      <c r="I26" s="81"/>
    </row>
    <row r="27" spans="1:9" ht="16.5" customHeight="1">
      <c r="A27" s="27">
        <v>22</v>
      </c>
      <c r="B27" s="32" t="s">
        <v>115</v>
      </c>
      <c r="C27" s="82">
        <v>1956</v>
      </c>
      <c r="D27" s="83" t="s">
        <v>36</v>
      </c>
      <c r="E27" s="80">
        <v>15</v>
      </c>
      <c r="F27" s="80">
        <v>37</v>
      </c>
      <c r="G27" s="80">
        <v>33</v>
      </c>
      <c r="H27" s="81">
        <f t="shared" si="0"/>
        <v>85</v>
      </c>
      <c r="I27" s="81"/>
    </row>
    <row r="28" spans="1:9" ht="16.5" customHeight="1">
      <c r="A28" s="27">
        <v>23</v>
      </c>
      <c r="B28" s="86" t="s">
        <v>107</v>
      </c>
      <c r="C28" s="68">
        <v>1982</v>
      </c>
      <c r="D28" s="67" t="s">
        <v>106</v>
      </c>
      <c r="E28" s="80">
        <v>6</v>
      </c>
      <c r="F28" s="80">
        <v>25</v>
      </c>
      <c r="G28" s="80">
        <v>18</v>
      </c>
      <c r="H28" s="81">
        <f t="shared" si="0"/>
        <v>49</v>
      </c>
      <c r="I28" s="81"/>
    </row>
    <row r="30" ht="15.75">
      <c r="B30" s="38" t="s">
        <v>105</v>
      </c>
    </row>
    <row r="31" spans="1:9" ht="15" customHeight="1">
      <c r="A31" s="40">
        <v>1</v>
      </c>
      <c r="B31" s="33" t="s">
        <v>118</v>
      </c>
      <c r="C31" s="45"/>
      <c r="D31" s="44"/>
      <c r="E31" s="46"/>
      <c r="F31" s="46"/>
      <c r="G31" s="46"/>
      <c r="H31" s="40">
        <v>846</v>
      </c>
      <c r="I31" s="46"/>
    </row>
    <row r="32" spans="1:9" ht="15" customHeight="1">
      <c r="A32" s="40">
        <v>2</v>
      </c>
      <c r="B32" s="33" t="s">
        <v>164</v>
      </c>
      <c r="C32" s="45"/>
      <c r="D32" s="44"/>
      <c r="E32" s="46"/>
      <c r="F32" s="46"/>
      <c r="G32" s="46"/>
      <c r="H32" s="40">
        <v>508</v>
      </c>
      <c r="I32" s="46"/>
    </row>
    <row r="33" spans="1:9" ht="15" customHeight="1">
      <c r="A33" s="40">
        <v>3</v>
      </c>
      <c r="B33" s="33" t="s">
        <v>119</v>
      </c>
      <c r="C33" s="45"/>
      <c r="D33" s="44"/>
      <c r="E33" s="46"/>
      <c r="F33" s="46"/>
      <c r="G33" s="46"/>
      <c r="H33" s="40">
        <v>479</v>
      </c>
      <c r="I33" s="46"/>
    </row>
    <row r="34" spans="1:9" ht="15" customHeight="1">
      <c r="A34" s="40">
        <v>4</v>
      </c>
      <c r="B34" s="29" t="s">
        <v>120</v>
      </c>
      <c r="C34" s="45"/>
      <c r="D34" s="44"/>
      <c r="E34" s="46"/>
      <c r="F34" s="46"/>
      <c r="G34" s="46"/>
      <c r="H34" s="40">
        <v>473</v>
      </c>
      <c r="I34" s="46"/>
    </row>
    <row r="35" spans="1:9" ht="15" customHeight="1">
      <c r="A35" s="40">
        <v>5</v>
      </c>
      <c r="B35" s="33" t="s">
        <v>55</v>
      </c>
      <c r="C35" s="45"/>
      <c r="D35" s="44"/>
      <c r="E35" s="46"/>
      <c r="F35" s="46"/>
      <c r="G35" s="46"/>
      <c r="H35" s="40">
        <v>441</v>
      </c>
      <c r="I35" s="46"/>
    </row>
    <row r="36" spans="1:9" ht="15" customHeight="1">
      <c r="A36" s="40">
        <v>6</v>
      </c>
      <c r="B36" s="29" t="s">
        <v>121</v>
      </c>
      <c r="C36" s="45"/>
      <c r="D36" s="44"/>
      <c r="E36" s="46"/>
      <c r="F36" s="46"/>
      <c r="G36" s="46"/>
      <c r="H36" s="40">
        <v>353</v>
      </c>
      <c r="I36" s="46"/>
    </row>
    <row r="38" spans="2:5" ht="25.5">
      <c r="B38" s="39" t="s">
        <v>70</v>
      </c>
      <c r="E38" s="7" t="s">
        <v>71</v>
      </c>
    </row>
    <row r="39" ht="12.75">
      <c r="E39" s="7"/>
    </row>
    <row r="40" spans="2:5" ht="38.25">
      <c r="B40" s="39" t="s">
        <v>72</v>
      </c>
      <c r="E40" s="7" t="s">
        <v>73</v>
      </c>
    </row>
  </sheetData>
  <printOptions/>
  <pageMargins left="0.7480314960629921" right="0.75" top="0.5905511811023623" bottom="0.5905511811023623" header="0.5118110236220472" footer="0.5118110236220472"/>
  <pageSetup horizontalDpi="600" verticalDpi="600" orientation="portrait" scale="90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J71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32.57421875" style="7" customWidth="1"/>
    <col min="3" max="3" width="7.140625" style="8" bestFit="1" customWidth="1"/>
    <col min="4" max="4" width="28.8515625" style="7" customWidth="1"/>
    <col min="5" max="5" width="6.140625" style="6" customWidth="1"/>
    <col min="6" max="7" width="6.7109375" style="6" customWidth="1"/>
    <col min="8" max="8" width="7.7109375" style="51" customWidth="1"/>
    <col min="9" max="9" width="8.00390625" style="51" customWidth="1"/>
    <col min="10" max="16384" width="9.140625" style="5" customWidth="1"/>
  </cols>
  <sheetData>
    <row r="1" spans="1:9" ht="20.25">
      <c r="A1" s="16"/>
      <c r="B1" s="10" t="s">
        <v>167</v>
      </c>
      <c r="E1" s="5"/>
      <c r="F1" s="5"/>
      <c r="G1" s="5"/>
      <c r="H1" s="5"/>
      <c r="I1" s="5"/>
    </row>
    <row r="2" spans="1:9" ht="18">
      <c r="A2" s="16"/>
      <c r="B2" s="17" t="s">
        <v>168</v>
      </c>
      <c r="E2" s="5"/>
      <c r="F2" s="5"/>
      <c r="G2" s="5"/>
      <c r="H2" s="5"/>
      <c r="I2" s="5"/>
    </row>
    <row r="3" spans="2:5" ht="21" thickBot="1">
      <c r="B3" s="9" t="s">
        <v>58</v>
      </c>
      <c r="E3" s="12"/>
    </row>
    <row r="4" spans="1:9" s="2" customFormat="1" ht="32.25" customHeight="1" thickBot="1">
      <c r="A4" s="56" t="s">
        <v>62</v>
      </c>
      <c r="B4" s="57" t="s">
        <v>0</v>
      </c>
      <c r="C4" s="58" t="s">
        <v>1</v>
      </c>
      <c r="D4" s="57" t="s">
        <v>2</v>
      </c>
      <c r="E4" s="59" t="s">
        <v>80</v>
      </c>
      <c r="F4" s="59" t="s">
        <v>81</v>
      </c>
      <c r="G4" s="59" t="s">
        <v>82</v>
      </c>
      <c r="H4" s="60" t="s">
        <v>61</v>
      </c>
      <c r="I4" s="61" t="s">
        <v>63</v>
      </c>
    </row>
    <row r="5" spans="1:9" s="4" customFormat="1" ht="18" customHeight="1">
      <c r="A5" s="27">
        <v>1</v>
      </c>
      <c r="B5" s="67" t="s">
        <v>55</v>
      </c>
      <c r="C5" s="68">
        <v>1962</v>
      </c>
      <c r="D5" s="67" t="s">
        <v>26</v>
      </c>
      <c r="E5" s="80">
        <v>76</v>
      </c>
      <c r="F5" s="80">
        <v>77</v>
      </c>
      <c r="G5" s="80">
        <v>85</v>
      </c>
      <c r="H5" s="81">
        <f aca="true" t="shared" si="0" ref="H5:H36">SUM(E5:G5)</f>
        <v>238</v>
      </c>
      <c r="I5" s="81" t="s">
        <v>64</v>
      </c>
    </row>
    <row r="6" spans="1:9" s="4" customFormat="1" ht="18" customHeight="1">
      <c r="A6" s="23">
        <v>2</v>
      </c>
      <c r="B6" s="67" t="s">
        <v>117</v>
      </c>
      <c r="C6" s="68">
        <v>1969</v>
      </c>
      <c r="D6" s="67" t="s">
        <v>53</v>
      </c>
      <c r="E6" s="80">
        <v>85</v>
      </c>
      <c r="F6" s="80">
        <v>88</v>
      </c>
      <c r="G6" s="80">
        <v>57</v>
      </c>
      <c r="H6" s="81">
        <f t="shared" si="0"/>
        <v>230</v>
      </c>
      <c r="I6" s="81" t="s">
        <v>64</v>
      </c>
    </row>
    <row r="7" spans="1:9" s="4" customFormat="1" ht="18" customHeight="1">
      <c r="A7" s="27">
        <v>3</v>
      </c>
      <c r="B7" s="67" t="s">
        <v>117</v>
      </c>
      <c r="C7" s="68">
        <v>1964</v>
      </c>
      <c r="D7" s="67" t="s">
        <v>47</v>
      </c>
      <c r="E7" s="80">
        <v>73</v>
      </c>
      <c r="F7" s="80">
        <v>72</v>
      </c>
      <c r="G7" s="80">
        <v>81</v>
      </c>
      <c r="H7" s="81">
        <f t="shared" si="0"/>
        <v>226</v>
      </c>
      <c r="I7" s="81" t="s">
        <v>64</v>
      </c>
    </row>
    <row r="8" spans="1:9" s="4" customFormat="1" ht="18" customHeight="1">
      <c r="A8" s="23">
        <v>4</v>
      </c>
      <c r="B8" s="67" t="s">
        <v>197</v>
      </c>
      <c r="C8" s="82">
        <v>1968</v>
      </c>
      <c r="D8" s="83" t="s">
        <v>34</v>
      </c>
      <c r="E8" s="80">
        <v>85</v>
      </c>
      <c r="F8" s="80">
        <v>84</v>
      </c>
      <c r="G8" s="80">
        <v>55</v>
      </c>
      <c r="H8" s="81">
        <f t="shared" si="0"/>
        <v>224</v>
      </c>
      <c r="I8" s="81" t="s">
        <v>64</v>
      </c>
    </row>
    <row r="9" spans="1:9" s="4" customFormat="1" ht="18" customHeight="1">
      <c r="A9" s="27">
        <v>5</v>
      </c>
      <c r="B9" s="67" t="s">
        <v>55</v>
      </c>
      <c r="C9" s="68">
        <v>1962</v>
      </c>
      <c r="D9" s="67" t="s">
        <v>29</v>
      </c>
      <c r="E9" s="80">
        <v>87</v>
      </c>
      <c r="F9" s="80">
        <v>75</v>
      </c>
      <c r="G9" s="80">
        <v>55</v>
      </c>
      <c r="H9" s="81">
        <f t="shared" si="0"/>
        <v>217</v>
      </c>
      <c r="I9" s="81" t="s">
        <v>65</v>
      </c>
    </row>
    <row r="10" spans="1:9" s="4" customFormat="1" ht="18" customHeight="1">
      <c r="A10" s="23">
        <v>6</v>
      </c>
      <c r="B10" s="67" t="s">
        <v>117</v>
      </c>
      <c r="C10" s="68">
        <v>1952</v>
      </c>
      <c r="D10" s="67" t="s">
        <v>50</v>
      </c>
      <c r="E10" s="80">
        <v>85</v>
      </c>
      <c r="F10" s="80">
        <v>78</v>
      </c>
      <c r="G10" s="80">
        <v>53</v>
      </c>
      <c r="H10" s="81">
        <f t="shared" si="0"/>
        <v>216</v>
      </c>
      <c r="I10" s="81" t="s">
        <v>65</v>
      </c>
    </row>
    <row r="11" spans="1:10" ht="18" customHeight="1">
      <c r="A11" s="27">
        <v>7</v>
      </c>
      <c r="B11" s="67" t="s">
        <v>55</v>
      </c>
      <c r="C11" s="68">
        <v>1974</v>
      </c>
      <c r="D11" s="67" t="s">
        <v>27</v>
      </c>
      <c r="E11" s="80">
        <v>84</v>
      </c>
      <c r="F11" s="80">
        <v>53</v>
      </c>
      <c r="G11" s="80">
        <v>72</v>
      </c>
      <c r="H11" s="81">
        <f t="shared" si="0"/>
        <v>209</v>
      </c>
      <c r="I11" s="81">
        <v>1</v>
      </c>
      <c r="J11" s="4"/>
    </row>
    <row r="12" spans="1:10" ht="18" customHeight="1">
      <c r="A12" s="23">
        <v>8</v>
      </c>
      <c r="B12" s="67" t="s">
        <v>117</v>
      </c>
      <c r="C12" s="68">
        <v>1973</v>
      </c>
      <c r="D12" s="67" t="s">
        <v>51</v>
      </c>
      <c r="E12" s="80">
        <v>84</v>
      </c>
      <c r="F12" s="80">
        <v>67</v>
      </c>
      <c r="G12" s="80">
        <v>54</v>
      </c>
      <c r="H12" s="81">
        <f t="shared" si="0"/>
        <v>205</v>
      </c>
      <c r="I12" s="81">
        <v>1</v>
      </c>
      <c r="J12" s="4"/>
    </row>
    <row r="13" spans="1:9" s="4" customFormat="1" ht="18" customHeight="1">
      <c r="A13" s="27">
        <v>9</v>
      </c>
      <c r="B13" s="67" t="s">
        <v>197</v>
      </c>
      <c r="C13" s="82">
        <v>1958</v>
      </c>
      <c r="D13" s="83" t="s">
        <v>38</v>
      </c>
      <c r="E13" s="80">
        <v>69</v>
      </c>
      <c r="F13" s="80">
        <v>82</v>
      </c>
      <c r="G13" s="80">
        <v>53</v>
      </c>
      <c r="H13" s="81">
        <f t="shared" si="0"/>
        <v>204</v>
      </c>
      <c r="I13" s="81">
        <v>1</v>
      </c>
    </row>
    <row r="14" spans="1:9" s="4" customFormat="1" ht="18" customHeight="1">
      <c r="A14" s="23">
        <v>10</v>
      </c>
      <c r="B14" s="67" t="s">
        <v>197</v>
      </c>
      <c r="C14" s="82">
        <v>1956</v>
      </c>
      <c r="D14" s="83" t="s">
        <v>36</v>
      </c>
      <c r="E14" s="80">
        <v>79</v>
      </c>
      <c r="F14" s="80">
        <v>65</v>
      </c>
      <c r="G14" s="80">
        <v>58</v>
      </c>
      <c r="H14" s="81">
        <f t="shared" si="0"/>
        <v>202</v>
      </c>
      <c r="I14" s="81">
        <v>1</v>
      </c>
    </row>
    <row r="15" spans="1:9" s="4" customFormat="1" ht="18" customHeight="1">
      <c r="A15" s="27">
        <v>11</v>
      </c>
      <c r="B15" s="67" t="s">
        <v>117</v>
      </c>
      <c r="C15" s="68">
        <v>1973</v>
      </c>
      <c r="D15" s="67" t="s">
        <v>48</v>
      </c>
      <c r="E15" s="80">
        <v>82</v>
      </c>
      <c r="F15" s="80">
        <v>72</v>
      </c>
      <c r="G15" s="80">
        <v>45</v>
      </c>
      <c r="H15" s="81">
        <f t="shared" si="0"/>
        <v>199</v>
      </c>
      <c r="I15" s="81">
        <v>1</v>
      </c>
    </row>
    <row r="16" spans="1:9" s="4" customFormat="1" ht="18" customHeight="1">
      <c r="A16" s="23">
        <v>12</v>
      </c>
      <c r="B16" s="67" t="s">
        <v>55</v>
      </c>
      <c r="C16" s="68">
        <v>1978</v>
      </c>
      <c r="D16" s="67" t="s">
        <v>95</v>
      </c>
      <c r="E16" s="80">
        <v>79</v>
      </c>
      <c r="F16" s="80">
        <v>70</v>
      </c>
      <c r="G16" s="80">
        <v>45</v>
      </c>
      <c r="H16" s="81">
        <f t="shared" si="0"/>
        <v>194</v>
      </c>
      <c r="I16" s="81">
        <v>1</v>
      </c>
    </row>
    <row r="17" spans="1:9" s="4" customFormat="1" ht="18" customHeight="1">
      <c r="A17" s="27">
        <v>13</v>
      </c>
      <c r="B17" s="67" t="s">
        <v>117</v>
      </c>
      <c r="C17" s="68">
        <v>1966</v>
      </c>
      <c r="D17" s="67" t="s">
        <v>49</v>
      </c>
      <c r="E17" s="80">
        <v>78</v>
      </c>
      <c r="F17" s="80">
        <v>71</v>
      </c>
      <c r="G17" s="80">
        <v>43</v>
      </c>
      <c r="H17" s="81">
        <f t="shared" si="0"/>
        <v>192</v>
      </c>
      <c r="I17" s="81">
        <v>1</v>
      </c>
    </row>
    <row r="18" spans="1:9" s="4" customFormat="1" ht="18" customHeight="1">
      <c r="A18" s="23">
        <v>14</v>
      </c>
      <c r="B18" s="67" t="s">
        <v>147</v>
      </c>
      <c r="C18" s="68">
        <v>1967</v>
      </c>
      <c r="D18" s="67" t="s">
        <v>99</v>
      </c>
      <c r="E18" s="80">
        <v>77</v>
      </c>
      <c r="F18" s="80">
        <v>62</v>
      </c>
      <c r="G18" s="80">
        <v>50</v>
      </c>
      <c r="H18" s="81">
        <f t="shared" si="0"/>
        <v>189</v>
      </c>
      <c r="I18" s="81">
        <v>1</v>
      </c>
    </row>
    <row r="19" spans="1:9" s="4" customFormat="1" ht="18" customHeight="1">
      <c r="A19" s="27">
        <v>15</v>
      </c>
      <c r="B19" s="67" t="s">
        <v>107</v>
      </c>
      <c r="C19" s="68">
        <v>1981</v>
      </c>
      <c r="D19" s="67" t="s">
        <v>109</v>
      </c>
      <c r="E19" s="80">
        <v>78</v>
      </c>
      <c r="F19" s="80">
        <v>48</v>
      </c>
      <c r="G19" s="80">
        <v>59</v>
      </c>
      <c r="H19" s="81">
        <f t="shared" si="0"/>
        <v>185</v>
      </c>
      <c r="I19" s="81">
        <v>1</v>
      </c>
    </row>
    <row r="20" spans="1:9" s="4" customFormat="1" ht="18" customHeight="1">
      <c r="A20" s="23">
        <v>16</v>
      </c>
      <c r="B20" s="67" t="s">
        <v>203</v>
      </c>
      <c r="C20" s="68">
        <v>1982</v>
      </c>
      <c r="D20" s="67" t="s">
        <v>111</v>
      </c>
      <c r="E20" s="80">
        <v>75</v>
      </c>
      <c r="F20" s="80">
        <v>68</v>
      </c>
      <c r="G20" s="80">
        <v>34</v>
      </c>
      <c r="H20" s="81">
        <f t="shared" si="0"/>
        <v>177</v>
      </c>
      <c r="I20" s="81">
        <v>1</v>
      </c>
    </row>
    <row r="21" spans="1:9" s="4" customFormat="1" ht="18" customHeight="1">
      <c r="A21" s="27">
        <v>17</v>
      </c>
      <c r="B21" s="67" t="s">
        <v>196</v>
      </c>
      <c r="C21" s="120">
        <v>1967</v>
      </c>
      <c r="D21" s="121" t="s">
        <v>41</v>
      </c>
      <c r="E21" s="80">
        <v>76</v>
      </c>
      <c r="F21" s="80">
        <v>57</v>
      </c>
      <c r="G21" s="80">
        <v>42</v>
      </c>
      <c r="H21" s="81">
        <f t="shared" si="0"/>
        <v>175</v>
      </c>
      <c r="I21" s="81">
        <v>1</v>
      </c>
    </row>
    <row r="22" spans="1:9" s="4" customFormat="1" ht="18" customHeight="1">
      <c r="A22" s="23">
        <v>18</v>
      </c>
      <c r="B22" s="67" t="s">
        <v>203</v>
      </c>
      <c r="C22" s="68">
        <v>1982</v>
      </c>
      <c r="D22" s="67" t="s">
        <v>114</v>
      </c>
      <c r="E22" s="80">
        <v>61</v>
      </c>
      <c r="F22" s="80">
        <v>75</v>
      </c>
      <c r="G22" s="80">
        <v>32</v>
      </c>
      <c r="H22" s="81">
        <f t="shared" si="0"/>
        <v>168</v>
      </c>
      <c r="I22" s="81">
        <v>2</v>
      </c>
    </row>
    <row r="23" spans="1:9" s="4" customFormat="1" ht="18" customHeight="1">
      <c r="A23" s="27">
        <v>19</v>
      </c>
      <c r="B23" s="67" t="s">
        <v>203</v>
      </c>
      <c r="C23" s="68">
        <v>1976</v>
      </c>
      <c r="D23" s="67" t="s">
        <v>204</v>
      </c>
      <c r="E23" s="80">
        <v>70</v>
      </c>
      <c r="F23" s="80">
        <v>33</v>
      </c>
      <c r="G23" s="80">
        <v>53</v>
      </c>
      <c r="H23" s="81">
        <f t="shared" si="0"/>
        <v>156</v>
      </c>
      <c r="I23" s="81">
        <v>3</v>
      </c>
    </row>
    <row r="24" spans="1:9" s="4" customFormat="1" ht="18" customHeight="1">
      <c r="A24" s="23">
        <v>20</v>
      </c>
      <c r="B24" s="67" t="s">
        <v>107</v>
      </c>
      <c r="C24" s="68">
        <v>1975</v>
      </c>
      <c r="D24" s="67" t="s">
        <v>108</v>
      </c>
      <c r="E24" s="80">
        <v>58</v>
      </c>
      <c r="F24" s="80">
        <v>59</v>
      </c>
      <c r="G24" s="80">
        <v>35</v>
      </c>
      <c r="H24" s="81">
        <f t="shared" si="0"/>
        <v>152</v>
      </c>
      <c r="I24" s="81">
        <v>3</v>
      </c>
    </row>
    <row r="25" spans="1:10" ht="18" customHeight="1">
      <c r="A25" s="27">
        <v>21</v>
      </c>
      <c r="B25" s="122" t="s">
        <v>197</v>
      </c>
      <c r="C25" s="123">
        <v>1961</v>
      </c>
      <c r="D25" s="122" t="s">
        <v>25</v>
      </c>
      <c r="E25" s="80">
        <v>61</v>
      </c>
      <c r="F25" s="80">
        <v>39</v>
      </c>
      <c r="G25" s="80">
        <v>47</v>
      </c>
      <c r="H25" s="81">
        <f t="shared" si="0"/>
        <v>147</v>
      </c>
      <c r="I25" s="81"/>
      <c r="J25" s="4"/>
    </row>
    <row r="26" spans="1:9" s="4" customFormat="1" ht="18" customHeight="1">
      <c r="A26" s="23">
        <v>22</v>
      </c>
      <c r="B26" s="67" t="s">
        <v>127</v>
      </c>
      <c r="C26" s="68">
        <v>1977</v>
      </c>
      <c r="D26" s="67" t="s">
        <v>19</v>
      </c>
      <c r="E26" s="80">
        <v>63</v>
      </c>
      <c r="F26" s="80">
        <v>44</v>
      </c>
      <c r="G26" s="80">
        <v>36</v>
      </c>
      <c r="H26" s="81">
        <f t="shared" si="0"/>
        <v>143</v>
      </c>
      <c r="I26" s="81"/>
    </row>
    <row r="27" spans="1:9" s="4" customFormat="1" ht="18" customHeight="1">
      <c r="A27" s="27">
        <v>23</v>
      </c>
      <c r="B27" s="67" t="s">
        <v>196</v>
      </c>
      <c r="C27" s="124">
        <v>1947</v>
      </c>
      <c r="D27" s="67" t="s">
        <v>185</v>
      </c>
      <c r="E27" s="80">
        <v>59</v>
      </c>
      <c r="F27" s="80">
        <v>38</v>
      </c>
      <c r="G27" s="80">
        <v>33</v>
      </c>
      <c r="H27" s="81">
        <f t="shared" si="0"/>
        <v>130</v>
      </c>
      <c r="I27" s="81"/>
    </row>
    <row r="28" spans="1:9" s="4" customFormat="1" ht="18" customHeight="1">
      <c r="A28" s="23">
        <v>24</v>
      </c>
      <c r="B28" s="67" t="s">
        <v>196</v>
      </c>
      <c r="C28" s="120">
        <v>1945</v>
      </c>
      <c r="D28" s="121" t="s">
        <v>67</v>
      </c>
      <c r="E28" s="80">
        <v>20</v>
      </c>
      <c r="F28" s="80">
        <v>58</v>
      </c>
      <c r="G28" s="80">
        <v>45</v>
      </c>
      <c r="H28" s="81">
        <f t="shared" si="0"/>
        <v>123</v>
      </c>
      <c r="I28" s="81"/>
    </row>
    <row r="29" spans="1:9" s="4" customFormat="1" ht="18" customHeight="1">
      <c r="A29" s="27">
        <v>25</v>
      </c>
      <c r="B29" s="67" t="s">
        <v>196</v>
      </c>
      <c r="C29" s="68">
        <v>1968</v>
      </c>
      <c r="D29" s="67" t="s">
        <v>211</v>
      </c>
      <c r="E29" s="80">
        <v>65</v>
      </c>
      <c r="F29" s="80">
        <v>15</v>
      </c>
      <c r="G29" s="80">
        <v>35</v>
      </c>
      <c r="H29" s="81">
        <f t="shared" si="0"/>
        <v>115</v>
      </c>
      <c r="I29" s="81"/>
    </row>
    <row r="30" spans="1:9" s="4" customFormat="1" ht="18" customHeight="1">
      <c r="A30" s="23">
        <v>26</v>
      </c>
      <c r="B30" s="67" t="s">
        <v>147</v>
      </c>
      <c r="C30" s="68">
        <v>1982</v>
      </c>
      <c r="D30" s="67" t="s">
        <v>205</v>
      </c>
      <c r="E30" s="80">
        <v>58</v>
      </c>
      <c r="F30" s="80">
        <v>26</v>
      </c>
      <c r="G30" s="80">
        <v>22</v>
      </c>
      <c r="H30" s="81">
        <f t="shared" si="0"/>
        <v>106</v>
      </c>
      <c r="I30" s="81"/>
    </row>
    <row r="31" spans="1:10" ht="18" customHeight="1">
      <c r="A31" s="27">
        <v>27</v>
      </c>
      <c r="B31" s="67" t="s">
        <v>107</v>
      </c>
      <c r="C31" s="68">
        <v>1976</v>
      </c>
      <c r="D31" s="67" t="s">
        <v>110</v>
      </c>
      <c r="E31" s="80">
        <v>49</v>
      </c>
      <c r="F31" s="80">
        <v>40</v>
      </c>
      <c r="G31" s="80">
        <v>14</v>
      </c>
      <c r="H31" s="81">
        <f t="shared" si="0"/>
        <v>103</v>
      </c>
      <c r="I31" s="81"/>
      <c r="J31" s="4"/>
    </row>
    <row r="32" spans="1:10" ht="18" customHeight="1">
      <c r="A32" s="23">
        <v>28</v>
      </c>
      <c r="B32" s="67" t="s">
        <v>127</v>
      </c>
      <c r="C32" s="68">
        <v>1980</v>
      </c>
      <c r="D32" s="67" t="s">
        <v>202</v>
      </c>
      <c r="E32" s="80">
        <v>45</v>
      </c>
      <c r="F32" s="80">
        <v>17</v>
      </c>
      <c r="G32" s="80">
        <v>30</v>
      </c>
      <c r="H32" s="81">
        <f t="shared" si="0"/>
        <v>92</v>
      </c>
      <c r="I32" s="81"/>
      <c r="J32" s="4"/>
    </row>
    <row r="33" spans="1:10" ht="18" customHeight="1">
      <c r="A33" s="27">
        <v>29</v>
      </c>
      <c r="B33" s="67" t="s">
        <v>203</v>
      </c>
      <c r="C33" s="68">
        <v>1980</v>
      </c>
      <c r="D33" s="67" t="s">
        <v>112</v>
      </c>
      <c r="E33" s="80">
        <v>35</v>
      </c>
      <c r="F33" s="80">
        <v>14</v>
      </c>
      <c r="G33" s="80">
        <v>7</v>
      </c>
      <c r="H33" s="81">
        <f t="shared" si="0"/>
        <v>56</v>
      </c>
      <c r="I33" s="81"/>
      <c r="J33" s="4"/>
    </row>
    <row r="34" spans="1:10" ht="18" customHeight="1">
      <c r="A34" s="23">
        <v>30</v>
      </c>
      <c r="B34" s="67" t="s">
        <v>127</v>
      </c>
      <c r="C34" s="68">
        <v>1984</v>
      </c>
      <c r="D34" s="67" t="s">
        <v>98</v>
      </c>
      <c r="E34" s="80">
        <v>39</v>
      </c>
      <c r="F34" s="80">
        <v>8</v>
      </c>
      <c r="G34" s="80"/>
      <c r="H34" s="81">
        <f t="shared" si="0"/>
        <v>47</v>
      </c>
      <c r="I34" s="81"/>
      <c r="J34" s="4"/>
    </row>
    <row r="35" spans="1:10" ht="18" customHeight="1">
      <c r="A35" s="27">
        <v>31</v>
      </c>
      <c r="B35" s="67" t="s">
        <v>127</v>
      </c>
      <c r="C35" s="68">
        <v>1969</v>
      </c>
      <c r="D35" s="67" t="s">
        <v>201</v>
      </c>
      <c r="E35" s="80">
        <v>13</v>
      </c>
      <c r="F35" s="80">
        <v>5</v>
      </c>
      <c r="G35" s="80">
        <v>21</v>
      </c>
      <c r="H35" s="81">
        <f t="shared" si="0"/>
        <v>39</v>
      </c>
      <c r="I35" s="81"/>
      <c r="J35" s="4"/>
    </row>
    <row r="36" spans="1:10" ht="18" customHeight="1">
      <c r="A36" s="23">
        <v>32</v>
      </c>
      <c r="B36" s="67" t="s">
        <v>107</v>
      </c>
      <c r="C36" s="68">
        <v>1982</v>
      </c>
      <c r="D36" s="67" t="s">
        <v>106</v>
      </c>
      <c r="E36" s="80"/>
      <c r="F36" s="80">
        <v>12</v>
      </c>
      <c r="G36" s="80">
        <v>5</v>
      </c>
      <c r="H36" s="81">
        <f t="shared" si="0"/>
        <v>17</v>
      </c>
      <c r="I36" s="81"/>
      <c r="J36" s="4"/>
    </row>
    <row r="37" spans="1:9" ht="18" customHeight="1">
      <c r="A37" s="27"/>
      <c r="B37" s="122" t="s">
        <v>197</v>
      </c>
      <c r="C37" s="123">
        <v>1951</v>
      </c>
      <c r="D37" s="122" t="s">
        <v>24</v>
      </c>
      <c r="E37" s="80" t="s">
        <v>206</v>
      </c>
      <c r="F37" s="80" t="s">
        <v>207</v>
      </c>
      <c r="G37" s="80" t="s">
        <v>208</v>
      </c>
      <c r="H37" s="81"/>
      <c r="I37" s="81"/>
    </row>
    <row r="38" spans="1:9" ht="12.75">
      <c r="A38" s="27"/>
      <c r="B38" s="67"/>
      <c r="C38" s="68"/>
      <c r="D38" s="67"/>
      <c r="E38" s="80"/>
      <c r="F38" s="80"/>
      <c r="G38" s="80"/>
      <c r="H38" s="81"/>
      <c r="I38" s="81"/>
    </row>
    <row r="39" spans="1:9" ht="15.75">
      <c r="A39" s="5"/>
      <c r="B39" s="38" t="s">
        <v>105</v>
      </c>
      <c r="E39" s="5"/>
      <c r="F39" s="5"/>
      <c r="G39" s="5"/>
      <c r="H39" s="5"/>
      <c r="I39" s="5"/>
    </row>
    <row r="40" spans="1:9" ht="15" customHeight="1">
      <c r="A40" s="40">
        <v>1</v>
      </c>
      <c r="B40" s="33" t="s">
        <v>118</v>
      </c>
      <c r="C40" s="45"/>
      <c r="D40" s="44"/>
      <c r="E40" s="46"/>
      <c r="F40" s="46"/>
      <c r="G40" s="46"/>
      <c r="H40" s="40">
        <v>877</v>
      </c>
      <c r="I40" s="46"/>
    </row>
    <row r="41" spans="1:9" ht="15" customHeight="1">
      <c r="A41" s="40">
        <v>2</v>
      </c>
      <c r="B41" s="33" t="s">
        <v>55</v>
      </c>
      <c r="C41" s="45"/>
      <c r="D41" s="44"/>
      <c r="E41" s="46"/>
      <c r="F41" s="46"/>
      <c r="G41" s="46"/>
      <c r="H41" s="40">
        <v>858</v>
      </c>
      <c r="I41" s="46"/>
    </row>
    <row r="42" spans="1:9" ht="15" customHeight="1">
      <c r="A42" s="40">
        <v>3</v>
      </c>
      <c r="B42" s="29" t="s">
        <v>121</v>
      </c>
      <c r="C42" s="45"/>
      <c r="D42" s="44"/>
      <c r="E42" s="46"/>
      <c r="F42" s="46"/>
      <c r="G42" s="46"/>
      <c r="H42" s="40">
        <v>777</v>
      </c>
      <c r="I42" s="46"/>
    </row>
    <row r="43" spans="1:9" ht="15" customHeight="1">
      <c r="A43" s="40">
        <v>4</v>
      </c>
      <c r="B43" s="33" t="s">
        <v>164</v>
      </c>
      <c r="C43" s="45"/>
      <c r="D43" s="44"/>
      <c r="E43" s="46"/>
      <c r="F43" s="46"/>
      <c r="G43" s="46"/>
      <c r="H43" s="40">
        <v>557</v>
      </c>
      <c r="I43" s="46"/>
    </row>
    <row r="44" spans="1:9" ht="15" customHeight="1">
      <c r="A44" s="40">
        <v>5</v>
      </c>
      <c r="B44" s="29" t="s">
        <v>120</v>
      </c>
      <c r="C44" s="45"/>
      <c r="D44" s="44"/>
      <c r="E44" s="46"/>
      <c r="F44" s="46"/>
      <c r="G44" s="46"/>
      <c r="H44" s="40">
        <v>543</v>
      </c>
      <c r="I44" s="46"/>
    </row>
    <row r="45" spans="1:9" ht="15" customHeight="1">
      <c r="A45" s="40">
        <v>6</v>
      </c>
      <c r="B45" s="33" t="s">
        <v>119</v>
      </c>
      <c r="C45" s="45"/>
      <c r="D45" s="44"/>
      <c r="E45" s="46"/>
      <c r="F45" s="46"/>
      <c r="G45" s="46"/>
      <c r="H45" s="40">
        <v>457</v>
      </c>
      <c r="I45" s="46"/>
    </row>
    <row r="46" spans="1:9" ht="15" customHeight="1">
      <c r="A46" s="40">
        <v>7</v>
      </c>
      <c r="B46" s="67" t="s">
        <v>127</v>
      </c>
      <c r="C46" s="45"/>
      <c r="D46" s="44"/>
      <c r="E46" s="46"/>
      <c r="F46" s="46"/>
      <c r="G46" s="46"/>
      <c r="H46" s="40">
        <v>321</v>
      </c>
      <c r="I46" s="46"/>
    </row>
    <row r="47" spans="1:9" ht="15" customHeight="1">
      <c r="A47" s="40">
        <v>8</v>
      </c>
      <c r="B47" s="67" t="s">
        <v>147</v>
      </c>
      <c r="C47" s="45"/>
      <c r="D47" s="44"/>
      <c r="E47" s="46"/>
      <c r="F47" s="46"/>
      <c r="G47" s="46"/>
      <c r="H47" s="40">
        <v>295</v>
      </c>
      <c r="I47" s="46"/>
    </row>
    <row r="48" spans="1:9" ht="12.75">
      <c r="A48" s="46"/>
      <c r="B48" s="44"/>
      <c r="C48" s="45"/>
      <c r="D48" s="44"/>
      <c r="E48" s="46"/>
      <c r="F48" s="46"/>
      <c r="G48" s="46"/>
      <c r="H48" s="46"/>
      <c r="I48" s="46"/>
    </row>
    <row r="49" spans="1:9" ht="35.25" customHeight="1">
      <c r="A49" s="46"/>
      <c r="B49" s="72" t="s">
        <v>70</v>
      </c>
      <c r="C49" s="45"/>
      <c r="D49" s="44" t="s">
        <v>71</v>
      </c>
      <c r="E49" s="46"/>
      <c r="F49" s="46"/>
      <c r="G49" s="46"/>
      <c r="H49" s="46"/>
      <c r="I49" s="46"/>
    </row>
    <row r="50" spans="1:9" ht="15" customHeight="1">
      <c r="A50" s="46"/>
      <c r="B50" s="44"/>
      <c r="C50" s="45"/>
      <c r="D50" s="44"/>
      <c r="E50" s="46"/>
      <c r="F50" s="46"/>
      <c r="G50" s="46"/>
      <c r="H50" s="46"/>
      <c r="I50" s="46"/>
    </row>
    <row r="51" spans="1:9" ht="42" customHeight="1">
      <c r="A51" s="46"/>
      <c r="B51" s="72" t="s">
        <v>72</v>
      </c>
      <c r="C51" s="45"/>
      <c r="D51" s="44" t="s">
        <v>73</v>
      </c>
      <c r="E51" s="46"/>
      <c r="F51" s="46"/>
      <c r="G51" s="46"/>
      <c r="H51" s="46"/>
      <c r="I51" s="46"/>
    </row>
    <row r="52" spans="1:9" ht="15" customHeight="1">
      <c r="A52" s="11"/>
      <c r="B52" s="44"/>
      <c r="C52" s="45"/>
      <c r="D52" s="44"/>
      <c r="E52" s="11"/>
      <c r="F52" s="11"/>
      <c r="G52" s="11"/>
      <c r="H52" s="71"/>
      <c r="I52" s="46"/>
    </row>
    <row r="53" spans="1:9" ht="15" customHeight="1">
      <c r="A53" s="11"/>
      <c r="B53" s="33"/>
      <c r="C53" s="45"/>
      <c r="D53" s="44"/>
      <c r="E53" s="11"/>
      <c r="F53" s="11"/>
      <c r="G53" s="11"/>
      <c r="H53" s="71"/>
      <c r="I53" s="46"/>
    </row>
    <row r="54" spans="1:9" ht="15" customHeight="1">
      <c r="A54" s="11"/>
      <c r="B54" s="33"/>
      <c r="C54" s="45"/>
      <c r="D54" s="44"/>
      <c r="E54" s="11"/>
      <c r="F54" s="11"/>
      <c r="G54" s="11"/>
      <c r="H54" s="71"/>
      <c r="I54" s="46"/>
    </row>
    <row r="55" spans="1:9" ht="12.75">
      <c r="A55" s="11"/>
      <c r="B55" s="44"/>
      <c r="C55" s="45"/>
      <c r="D55" s="44"/>
      <c r="E55" s="11"/>
      <c r="F55" s="11"/>
      <c r="G55" s="11"/>
      <c r="H55" s="71"/>
      <c r="I55" s="46"/>
    </row>
    <row r="56" spans="1:9" ht="12.75">
      <c r="A56" s="11"/>
      <c r="B56" s="44"/>
      <c r="C56" s="45"/>
      <c r="D56" s="44"/>
      <c r="E56" s="11"/>
      <c r="F56" s="11"/>
      <c r="G56" s="11"/>
      <c r="H56" s="71"/>
      <c r="I56" s="46"/>
    </row>
    <row r="57" spans="1:9" ht="12.75">
      <c r="A57" s="11"/>
      <c r="B57" s="44"/>
      <c r="C57" s="45"/>
      <c r="D57" s="44"/>
      <c r="E57" s="11"/>
      <c r="F57" s="11"/>
      <c r="G57" s="11"/>
      <c r="H57" s="71"/>
      <c r="I57" s="46"/>
    </row>
    <row r="58" spans="1:9" ht="12.75">
      <c r="A58" s="11"/>
      <c r="B58" s="44"/>
      <c r="C58" s="45"/>
      <c r="D58" s="44"/>
      <c r="E58" s="11"/>
      <c r="F58" s="11"/>
      <c r="G58" s="11"/>
      <c r="H58" s="71"/>
      <c r="I58" s="46"/>
    </row>
    <row r="59" spans="1:9" ht="12.75">
      <c r="A59" s="11"/>
      <c r="B59" s="44"/>
      <c r="C59" s="45"/>
      <c r="D59" s="44"/>
      <c r="E59" s="11"/>
      <c r="F59" s="11"/>
      <c r="G59" s="11"/>
      <c r="H59" s="71"/>
      <c r="I59" s="71"/>
    </row>
    <row r="60" spans="1:9" ht="12.75">
      <c r="A60" s="11"/>
      <c r="B60" s="44"/>
      <c r="C60" s="45"/>
      <c r="D60" s="44"/>
      <c r="E60" s="11"/>
      <c r="F60" s="11"/>
      <c r="G60" s="11"/>
      <c r="H60" s="71"/>
      <c r="I60" s="71"/>
    </row>
    <row r="61" spans="1:9" ht="12.75">
      <c r="A61" s="11"/>
      <c r="B61" s="44"/>
      <c r="C61" s="45"/>
      <c r="D61" s="44"/>
      <c r="E61" s="11"/>
      <c r="F61" s="11"/>
      <c r="G61" s="11"/>
      <c r="H61" s="71"/>
      <c r="I61" s="71"/>
    </row>
    <row r="62" spans="1:9" ht="12.75">
      <c r="A62" s="11"/>
      <c r="B62" s="44"/>
      <c r="C62" s="45"/>
      <c r="D62" s="44"/>
      <c r="E62" s="11"/>
      <c r="F62" s="11"/>
      <c r="G62" s="11"/>
      <c r="H62" s="71"/>
      <c r="I62" s="71"/>
    </row>
    <row r="63" spans="1:9" ht="12.75">
      <c r="A63" s="11"/>
      <c r="B63" s="44"/>
      <c r="C63" s="45"/>
      <c r="D63" s="44"/>
      <c r="E63" s="11"/>
      <c r="F63" s="11"/>
      <c r="G63" s="11"/>
      <c r="H63" s="71"/>
      <c r="I63" s="71"/>
    </row>
    <row r="64" spans="1:9" ht="12.75">
      <c r="A64" s="11"/>
      <c r="B64" s="44"/>
      <c r="C64" s="45"/>
      <c r="D64" s="44"/>
      <c r="E64" s="11"/>
      <c r="F64" s="11"/>
      <c r="G64" s="11"/>
      <c r="H64" s="71"/>
      <c r="I64" s="71"/>
    </row>
    <row r="65" spans="1:9" ht="12.75">
      <c r="A65" s="11"/>
      <c r="B65" s="44"/>
      <c r="C65" s="45"/>
      <c r="D65" s="44"/>
      <c r="E65" s="11"/>
      <c r="F65" s="11"/>
      <c r="G65" s="11"/>
      <c r="H65" s="71"/>
      <c r="I65" s="71"/>
    </row>
    <row r="66" spans="1:9" ht="12.75">
      <c r="A66" s="11"/>
      <c r="B66" s="44"/>
      <c r="C66" s="45"/>
      <c r="D66" s="44"/>
      <c r="E66" s="11"/>
      <c r="F66" s="11"/>
      <c r="G66" s="11"/>
      <c r="H66" s="71"/>
      <c r="I66" s="71"/>
    </row>
    <row r="67" spans="1:9" ht="12.75">
      <c r="A67" s="11"/>
      <c r="B67" s="44"/>
      <c r="C67" s="45"/>
      <c r="D67" s="44"/>
      <c r="E67" s="11"/>
      <c r="F67" s="11"/>
      <c r="G67" s="11"/>
      <c r="H67" s="71"/>
      <c r="I67" s="71"/>
    </row>
    <row r="68" spans="1:9" ht="12.75">
      <c r="A68" s="11"/>
      <c r="B68" s="44"/>
      <c r="C68" s="45"/>
      <c r="D68" s="44"/>
      <c r="E68" s="11"/>
      <c r="F68" s="11"/>
      <c r="G68" s="11"/>
      <c r="H68" s="71"/>
      <c r="I68" s="71"/>
    </row>
    <row r="69" spans="1:9" ht="12.75">
      <c r="A69" s="11"/>
      <c r="B69" s="44"/>
      <c r="C69" s="45"/>
      <c r="D69" s="44"/>
      <c r="E69" s="11"/>
      <c r="F69" s="11"/>
      <c r="G69" s="11"/>
      <c r="H69" s="71"/>
      <c r="I69" s="71"/>
    </row>
    <row r="70" spans="1:9" ht="12.75">
      <c r="A70" s="11"/>
      <c r="B70" s="44"/>
      <c r="C70" s="45"/>
      <c r="D70" s="44"/>
      <c r="E70" s="11"/>
      <c r="F70" s="11"/>
      <c r="G70" s="11"/>
      <c r="H70" s="71"/>
      <c r="I70" s="71"/>
    </row>
    <row r="71" spans="1:9" ht="12.75">
      <c r="A71" s="11"/>
      <c r="B71" s="44"/>
      <c r="C71" s="45"/>
      <c r="D71" s="44"/>
      <c r="E71" s="11"/>
      <c r="F71" s="11"/>
      <c r="G71" s="11"/>
      <c r="H71" s="71"/>
      <c r="I71" s="71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75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H76"/>
  <sheetViews>
    <sheetView workbookViewId="0" topLeftCell="A1">
      <selection activeCell="A1" sqref="A1"/>
    </sheetView>
  </sheetViews>
  <sheetFormatPr defaultColWidth="9.140625" defaultRowHeight="12.75"/>
  <cols>
    <col min="1" max="1" width="6.28125" style="6" customWidth="1"/>
    <col min="2" max="2" width="32.57421875" style="7" customWidth="1"/>
    <col min="3" max="3" width="7.140625" style="8" bestFit="1" customWidth="1"/>
    <col min="4" max="4" width="31.00390625" style="7" customWidth="1"/>
    <col min="5" max="5" width="6.8515625" style="6" customWidth="1"/>
    <col min="6" max="7" width="6.7109375" style="6" customWidth="1"/>
    <col min="8" max="8" width="9.140625" style="51" customWidth="1"/>
    <col min="9" max="16384" width="9.140625" style="5" customWidth="1"/>
  </cols>
  <sheetData>
    <row r="1" ht="20.25">
      <c r="B1" s="10" t="s">
        <v>169</v>
      </c>
    </row>
    <row r="2" ht="20.25">
      <c r="B2" s="9" t="s">
        <v>170</v>
      </c>
    </row>
    <row r="3" spans="2:8" ht="21" thickBot="1">
      <c r="B3" s="9" t="s">
        <v>58</v>
      </c>
      <c r="D3" s="74" t="s">
        <v>91</v>
      </c>
      <c r="E3" s="65"/>
      <c r="F3" s="55"/>
      <c r="G3" s="55"/>
      <c r="H3" s="55"/>
    </row>
    <row r="4" spans="1:8" s="2" customFormat="1" ht="32.25" customHeight="1" thickBot="1">
      <c r="A4" s="56" t="s">
        <v>62</v>
      </c>
      <c r="B4" s="13" t="s">
        <v>0</v>
      </c>
      <c r="C4" s="14" t="s">
        <v>1</v>
      </c>
      <c r="D4" s="13" t="s">
        <v>2</v>
      </c>
      <c r="E4" s="59" t="s">
        <v>89</v>
      </c>
      <c r="F4" s="59" t="s">
        <v>90</v>
      </c>
      <c r="G4" s="59"/>
      <c r="H4" s="60" t="s">
        <v>61</v>
      </c>
    </row>
    <row r="5" spans="1:8" s="4" customFormat="1" ht="17.25" customHeight="1">
      <c r="A5" s="27">
        <v>1</v>
      </c>
      <c r="B5" s="67" t="s">
        <v>55</v>
      </c>
      <c r="C5" s="68">
        <v>1962</v>
      </c>
      <c r="D5" s="67" t="s">
        <v>26</v>
      </c>
      <c r="E5" s="80">
        <v>252</v>
      </c>
      <c r="F5" s="80">
        <v>238</v>
      </c>
      <c r="G5" s="80"/>
      <c r="H5" s="81">
        <f aca="true" t="shared" si="0" ref="H5:H42">SUM(E5:G5)</f>
        <v>490</v>
      </c>
    </row>
    <row r="6" spans="1:8" s="4" customFormat="1" ht="17.25" customHeight="1">
      <c r="A6" s="27">
        <v>2</v>
      </c>
      <c r="B6" s="67" t="s">
        <v>117</v>
      </c>
      <c r="C6" s="68">
        <v>1969</v>
      </c>
      <c r="D6" s="67" t="s">
        <v>53</v>
      </c>
      <c r="E6" s="80">
        <v>207</v>
      </c>
      <c r="F6" s="80">
        <v>230</v>
      </c>
      <c r="G6" s="80"/>
      <c r="H6" s="81">
        <f t="shared" si="0"/>
        <v>437</v>
      </c>
    </row>
    <row r="7" spans="1:8" s="4" customFormat="1" ht="17.25" customHeight="1">
      <c r="A7" s="27">
        <v>3</v>
      </c>
      <c r="B7" s="67" t="s">
        <v>117</v>
      </c>
      <c r="C7" s="68">
        <v>1952</v>
      </c>
      <c r="D7" s="67" t="s">
        <v>50</v>
      </c>
      <c r="E7" s="80">
        <v>221</v>
      </c>
      <c r="F7" s="80">
        <v>216</v>
      </c>
      <c r="G7" s="80"/>
      <c r="H7" s="81">
        <f t="shared" si="0"/>
        <v>437</v>
      </c>
    </row>
    <row r="8" spans="1:8" s="4" customFormat="1" ht="17.25" customHeight="1">
      <c r="A8" s="27">
        <v>4</v>
      </c>
      <c r="B8" s="67" t="s">
        <v>117</v>
      </c>
      <c r="C8" s="68">
        <v>1973</v>
      </c>
      <c r="D8" s="67" t="s">
        <v>48</v>
      </c>
      <c r="E8" s="80">
        <v>220</v>
      </c>
      <c r="F8" s="80">
        <v>199</v>
      </c>
      <c r="G8" s="80"/>
      <c r="H8" s="81">
        <f t="shared" si="0"/>
        <v>419</v>
      </c>
    </row>
    <row r="9" spans="1:8" s="4" customFormat="1" ht="17.25" customHeight="1">
      <c r="A9" s="27">
        <v>5</v>
      </c>
      <c r="B9" s="67" t="s">
        <v>55</v>
      </c>
      <c r="C9" s="68">
        <v>1974</v>
      </c>
      <c r="D9" s="67" t="s">
        <v>27</v>
      </c>
      <c r="E9" s="80">
        <v>189</v>
      </c>
      <c r="F9" s="80">
        <v>209</v>
      </c>
      <c r="G9" s="80"/>
      <c r="H9" s="81">
        <f t="shared" si="0"/>
        <v>398</v>
      </c>
    </row>
    <row r="10" spans="1:8" s="4" customFormat="1" ht="17.25" customHeight="1">
      <c r="A10" s="27">
        <v>6</v>
      </c>
      <c r="B10" s="67" t="s">
        <v>117</v>
      </c>
      <c r="C10" s="68">
        <v>1966</v>
      </c>
      <c r="D10" s="67" t="s">
        <v>49</v>
      </c>
      <c r="E10" s="80">
        <v>198</v>
      </c>
      <c r="F10" s="80">
        <v>192</v>
      </c>
      <c r="G10" s="80"/>
      <c r="H10" s="81">
        <f t="shared" si="0"/>
        <v>390</v>
      </c>
    </row>
    <row r="11" spans="1:8" ht="17.25" customHeight="1">
      <c r="A11" s="27">
        <v>7</v>
      </c>
      <c r="B11" s="67" t="s">
        <v>117</v>
      </c>
      <c r="C11" s="68">
        <v>1973</v>
      </c>
      <c r="D11" s="67" t="s">
        <v>51</v>
      </c>
      <c r="E11" s="80">
        <v>184</v>
      </c>
      <c r="F11" s="80">
        <v>205</v>
      </c>
      <c r="G11" s="80"/>
      <c r="H11" s="81">
        <f t="shared" si="0"/>
        <v>389</v>
      </c>
    </row>
    <row r="12" spans="1:8" ht="17.25" customHeight="1">
      <c r="A12" s="27">
        <v>8</v>
      </c>
      <c r="B12" s="67" t="s">
        <v>197</v>
      </c>
      <c r="C12" s="82">
        <v>1958</v>
      </c>
      <c r="D12" s="83" t="s">
        <v>38</v>
      </c>
      <c r="E12" s="80">
        <v>161</v>
      </c>
      <c r="F12" s="80">
        <v>204</v>
      </c>
      <c r="G12" s="80"/>
      <c r="H12" s="81">
        <f t="shared" si="0"/>
        <v>365</v>
      </c>
    </row>
    <row r="13" spans="1:8" s="4" customFormat="1" ht="17.25" customHeight="1">
      <c r="A13" s="27">
        <v>9</v>
      </c>
      <c r="B13" s="67" t="s">
        <v>107</v>
      </c>
      <c r="C13" s="68">
        <v>1981</v>
      </c>
      <c r="D13" s="67" t="s">
        <v>109</v>
      </c>
      <c r="E13" s="80">
        <v>147</v>
      </c>
      <c r="F13" s="80">
        <v>185</v>
      </c>
      <c r="G13" s="80"/>
      <c r="H13" s="81">
        <f t="shared" si="0"/>
        <v>332</v>
      </c>
    </row>
    <row r="14" spans="1:8" s="4" customFormat="1" ht="17.25" customHeight="1">
      <c r="A14" s="27">
        <v>10</v>
      </c>
      <c r="B14" s="67" t="s">
        <v>203</v>
      </c>
      <c r="C14" s="68">
        <v>1982</v>
      </c>
      <c r="D14" s="67" t="s">
        <v>114</v>
      </c>
      <c r="E14" s="80">
        <v>164</v>
      </c>
      <c r="F14" s="80">
        <v>168</v>
      </c>
      <c r="G14" s="80"/>
      <c r="H14" s="81">
        <f t="shared" si="0"/>
        <v>332</v>
      </c>
    </row>
    <row r="15" spans="1:8" s="4" customFormat="1" ht="17.25" customHeight="1">
      <c r="A15" s="27">
        <v>11</v>
      </c>
      <c r="B15" s="67" t="s">
        <v>196</v>
      </c>
      <c r="C15" s="120">
        <v>1967</v>
      </c>
      <c r="D15" s="121" t="s">
        <v>41</v>
      </c>
      <c r="E15" s="80">
        <v>155</v>
      </c>
      <c r="F15" s="80">
        <v>175</v>
      </c>
      <c r="G15" s="80"/>
      <c r="H15" s="81">
        <f t="shared" si="0"/>
        <v>330</v>
      </c>
    </row>
    <row r="16" spans="1:8" s="4" customFormat="1" ht="17.25" customHeight="1">
      <c r="A16" s="27">
        <v>12</v>
      </c>
      <c r="B16" s="67" t="s">
        <v>203</v>
      </c>
      <c r="C16" s="68">
        <v>1982</v>
      </c>
      <c r="D16" s="67" t="s">
        <v>111</v>
      </c>
      <c r="E16" s="80">
        <v>147</v>
      </c>
      <c r="F16" s="80">
        <v>177</v>
      </c>
      <c r="G16" s="80"/>
      <c r="H16" s="81">
        <f t="shared" si="0"/>
        <v>324</v>
      </c>
    </row>
    <row r="17" spans="1:8" s="4" customFormat="1" ht="17.25" customHeight="1">
      <c r="A17" s="27">
        <v>13</v>
      </c>
      <c r="B17" s="67" t="s">
        <v>107</v>
      </c>
      <c r="C17" s="68">
        <v>1975</v>
      </c>
      <c r="D17" s="67" t="s">
        <v>108</v>
      </c>
      <c r="E17" s="80">
        <v>159</v>
      </c>
      <c r="F17" s="80">
        <v>152</v>
      </c>
      <c r="G17" s="80"/>
      <c r="H17" s="81">
        <f t="shared" si="0"/>
        <v>311</v>
      </c>
    </row>
    <row r="18" spans="1:8" s="4" customFormat="1" ht="17.25" customHeight="1">
      <c r="A18" s="27">
        <v>14</v>
      </c>
      <c r="B18" s="67" t="s">
        <v>197</v>
      </c>
      <c r="C18" s="82">
        <v>1956</v>
      </c>
      <c r="D18" s="83" t="s">
        <v>36</v>
      </c>
      <c r="E18" s="80">
        <v>85</v>
      </c>
      <c r="F18" s="80">
        <v>202</v>
      </c>
      <c r="G18" s="80"/>
      <c r="H18" s="81">
        <f t="shared" si="0"/>
        <v>287</v>
      </c>
    </row>
    <row r="19" spans="1:8" s="4" customFormat="1" ht="17.25" customHeight="1">
      <c r="A19" s="27">
        <v>15</v>
      </c>
      <c r="B19" s="67" t="s">
        <v>107</v>
      </c>
      <c r="C19" s="68">
        <v>1976</v>
      </c>
      <c r="D19" s="67" t="s">
        <v>110</v>
      </c>
      <c r="E19" s="80">
        <v>124</v>
      </c>
      <c r="F19" s="80">
        <v>103</v>
      </c>
      <c r="G19" s="80"/>
      <c r="H19" s="81">
        <f t="shared" si="0"/>
        <v>227</v>
      </c>
    </row>
    <row r="20" spans="1:8" s="4" customFormat="1" ht="17.25" customHeight="1">
      <c r="A20" s="27">
        <v>16</v>
      </c>
      <c r="B20" s="67" t="s">
        <v>117</v>
      </c>
      <c r="C20" s="68">
        <v>1964</v>
      </c>
      <c r="D20" s="67" t="s">
        <v>47</v>
      </c>
      <c r="E20" s="80"/>
      <c r="F20" s="80">
        <v>226</v>
      </c>
      <c r="G20" s="80"/>
      <c r="H20" s="81">
        <f t="shared" si="0"/>
        <v>226</v>
      </c>
    </row>
    <row r="21" spans="1:8" s="4" customFormat="1" ht="17.25" customHeight="1">
      <c r="A21" s="27">
        <v>17</v>
      </c>
      <c r="B21" s="67" t="s">
        <v>197</v>
      </c>
      <c r="C21" s="82">
        <v>1968</v>
      </c>
      <c r="D21" s="83" t="s">
        <v>34</v>
      </c>
      <c r="E21" s="80"/>
      <c r="F21" s="80">
        <v>224</v>
      </c>
      <c r="G21" s="80"/>
      <c r="H21" s="81">
        <f t="shared" si="0"/>
        <v>224</v>
      </c>
    </row>
    <row r="22" spans="1:8" s="4" customFormat="1" ht="17.25" customHeight="1">
      <c r="A22" s="27">
        <v>18</v>
      </c>
      <c r="B22" s="67" t="s">
        <v>55</v>
      </c>
      <c r="C22" s="68">
        <v>1962</v>
      </c>
      <c r="D22" s="67" t="s">
        <v>29</v>
      </c>
      <c r="E22" s="80"/>
      <c r="F22" s="80">
        <v>217</v>
      </c>
      <c r="G22" s="80"/>
      <c r="H22" s="81">
        <f t="shared" si="0"/>
        <v>217</v>
      </c>
    </row>
    <row r="23" spans="1:8" s="4" customFormat="1" ht="17.25" customHeight="1">
      <c r="A23" s="27">
        <v>19</v>
      </c>
      <c r="B23" s="33" t="s">
        <v>20</v>
      </c>
      <c r="C23" s="68">
        <v>1956</v>
      </c>
      <c r="D23" s="67" t="s">
        <v>97</v>
      </c>
      <c r="E23" s="80">
        <v>210</v>
      </c>
      <c r="F23" s="80"/>
      <c r="G23" s="80"/>
      <c r="H23" s="81">
        <f t="shared" si="0"/>
        <v>210</v>
      </c>
    </row>
    <row r="24" spans="1:8" s="4" customFormat="1" ht="17.25" customHeight="1">
      <c r="A24" s="27">
        <v>20</v>
      </c>
      <c r="B24" s="67" t="s">
        <v>55</v>
      </c>
      <c r="C24" s="68">
        <v>1978</v>
      </c>
      <c r="D24" s="67" t="s">
        <v>95</v>
      </c>
      <c r="E24" s="80"/>
      <c r="F24" s="80">
        <v>194</v>
      </c>
      <c r="G24" s="80"/>
      <c r="H24" s="81">
        <f t="shared" si="0"/>
        <v>194</v>
      </c>
    </row>
    <row r="25" spans="1:8" ht="17.25" customHeight="1">
      <c r="A25" s="27">
        <v>21</v>
      </c>
      <c r="B25" s="67" t="s">
        <v>147</v>
      </c>
      <c r="C25" s="68">
        <v>1967</v>
      </c>
      <c r="D25" s="67" t="s">
        <v>99</v>
      </c>
      <c r="E25" s="80"/>
      <c r="F25" s="80">
        <v>189</v>
      </c>
      <c r="G25" s="80"/>
      <c r="H25" s="81">
        <f t="shared" si="0"/>
        <v>189</v>
      </c>
    </row>
    <row r="26" spans="1:8" s="4" customFormat="1" ht="17.25" customHeight="1">
      <c r="A26" s="27">
        <v>22</v>
      </c>
      <c r="B26" s="67" t="s">
        <v>203</v>
      </c>
      <c r="C26" s="68">
        <v>1980</v>
      </c>
      <c r="D26" s="67" t="s">
        <v>112</v>
      </c>
      <c r="E26" s="80">
        <v>111</v>
      </c>
      <c r="F26" s="80">
        <v>56</v>
      </c>
      <c r="G26" s="80"/>
      <c r="H26" s="81">
        <f t="shared" si="0"/>
        <v>167</v>
      </c>
    </row>
    <row r="27" spans="1:8" s="4" customFormat="1" ht="17.25" customHeight="1">
      <c r="A27" s="27">
        <v>23</v>
      </c>
      <c r="B27" s="33" t="s">
        <v>116</v>
      </c>
      <c r="C27" s="68">
        <v>1963</v>
      </c>
      <c r="D27" s="67" t="s">
        <v>42</v>
      </c>
      <c r="E27" s="80">
        <v>163</v>
      </c>
      <c r="F27" s="80"/>
      <c r="G27" s="80"/>
      <c r="H27" s="81">
        <f t="shared" si="0"/>
        <v>163</v>
      </c>
    </row>
    <row r="28" spans="1:8" s="4" customFormat="1" ht="17.25" customHeight="1">
      <c r="A28" s="27">
        <v>24</v>
      </c>
      <c r="B28" s="67" t="s">
        <v>203</v>
      </c>
      <c r="C28" s="68">
        <v>1976</v>
      </c>
      <c r="D28" s="67" t="s">
        <v>204</v>
      </c>
      <c r="E28" s="80"/>
      <c r="F28" s="80">
        <v>156</v>
      </c>
      <c r="G28" s="80"/>
      <c r="H28" s="81">
        <f t="shared" si="0"/>
        <v>156</v>
      </c>
    </row>
    <row r="29" spans="1:8" s="4" customFormat="1" ht="17.25" customHeight="1">
      <c r="A29" s="27">
        <v>25</v>
      </c>
      <c r="B29" s="33" t="s">
        <v>116</v>
      </c>
      <c r="C29" s="68">
        <v>1960</v>
      </c>
      <c r="D29" s="67" t="s">
        <v>44</v>
      </c>
      <c r="E29" s="80">
        <v>155</v>
      </c>
      <c r="F29" s="80"/>
      <c r="G29" s="80"/>
      <c r="H29" s="81">
        <f t="shared" si="0"/>
        <v>155</v>
      </c>
    </row>
    <row r="30" spans="1:8" s="4" customFormat="1" ht="17.25" customHeight="1">
      <c r="A30" s="27">
        <v>26</v>
      </c>
      <c r="B30" s="33" t="s">
        <v>117</v>
      </c>
      <c r="C30" s="68">
        <v>1966</v>
      </c>
      <c r="D30" s="67" t="s">
        <v>46</v>
      </c>
      <c r="E30" s="80">
        <v>148</v>
      </c>
      <c r="F30" s="80"/>
      <c r="G30" s="80"/>
      <c r="H30" s="81">
        <f t="shared" si="0"/>
        <v>148</v>
      </c>
    </row>
    <row r="31" spans="1:8" s="4" customFormat="1" ht="17.25" customHeight="1">
      <c r="A31" s="27">
        <v>27</v>
      </c>
      <c r="B31" s="122" t="s">
        <v>197</v>
      </c>
      <c r="C31" s="123">
        <v>1961</v>
      </c>
      <c r="D31" s="122" t="s">
        <v>25</v>
      </c>
      <c r="E31" s="80"/>
      <c r="F31" s="80">
        <v>147</v>
      </c>
      <c r="G31" s="80"/>
      <c r="H31" s="81">
        <f t="shared" si="0"/>
        <v>147</v>
      </c>
    </row>
    <row r="32" spans="1:8" s="4" customFormat="1" ht="17.25" customHeight="1">
      <c r="A32" s="27">
        <v>28</v>
      </c>
      <c r="B32" s="67" t="s">
        <v>127</v>
      </c>
      <c r="C32" s="68">
        <v>1977</v>
      </c>
      <c r="D32" s="67" t="s">
        <v>19</v>
      </c>
      <c r="E32" s="80"/>
      <c r="F32" s="80">
        <v>143</v>
      </c>
      <c r="G32" s="80"/>
      <c r="H32" s="81">
        <f t="shared" si="0"/>
        <v>143</v>
      </c>
    </row>
    <row r="33" spans="1:8" s="4" customFormat="1" ht="17.25" customHeight="1">
      <c r="A33" s="27">
        <v>29</v>
      </c>
      <c r="B33" s="67" t="s">
        <v>196</v>
      </c>
      <c r="C33" s="124">
        <v>1947</v>
      </c>
      <c r="D33" s="67" t="s">
        <v>185</v>
      </c>
      <c r="E33" s="80"/>
      <c r="F33" s="80">
        <v>130</v>
      </c>
      <c r="G33" s="80"/>
      <c r="H33" s="81">
        <f t="shared" si="0"/>
        <v>130</v>
      </c>
    </row>
    <row r="34" spans="1:8" s="4" customFormat="1" ht="17.25" customHeight="1">
      <c r="A34" s="27">
        <v>30</v>
      </c>
      <c r="B34" s="67" t="s">
        <v>196</v>
      </c>
      <c r="C34" s="120">
        <v>1945</v>
      </c>
      <c r="D34" s="121" t="s">
        <v>67</v>
      </c>
      <c r="E34" s="80"/>
      <c r="F34" s="80">
        <v>123</v>
      </c>
      <c r="G34" s="80"/>
      <c r="H34" s="81">
        <f t="shared" si="0"/>
        <v>123</v>
      </c>
    </row>
    <row r="35" spans="1:8" s="4" customFormat="1" ht="17.25" customHeight="1">
      <c r="A35" s="27">
        <v>31</v>
      </c>
      <c r="B35" s="67" t="s">
        <v>196</v>
      </c>
      <c r="C35" s="68">
        <v>1968</v>
      </c>
      <c r="D35" s="67" t="s">
        <v>211</v>
      </c>
      <c r="E35" s="80"/>
      <c r="F35" s="80">
        <v>115</v>
      </c>
      <c r="G35" s="80"/>
      <c r="H35" s="81">
        <f t="shared" si="0"/>
        <v>115</v>
      </c>
    </row>
    <row r="36" spans="1:8" s="4" customFormat="1" ht="17.25" customHeight="1">
      <c r="A36" s="27">
        <v>32</v>
      </c>
      <c r="B36" s="32" t="s">
        <v>115</v>
      </c>
      <c r="C36" s="84">
        <v>1957</v>
      </c>
      <c r="D36" s="85" t="s">
        <v>35</v>
      </c>
      <c r="E36" s="80">
        <v>107</v>
      </c>
      <c r="F36" s="80"/>
      <c r="G36" s="80"/>
      <c r="H36" s="81">
        <f t="shared" si="0"/>
        <v>107</v>
      </c>
    </row>
    <row r="37" spans="1:8" s="4" customFormat="1" ht="17.25" customHeight="1">
      <c r="A37" s="27">
        <v>33</v>
      </c>
      <c r="B37" s="67" t="s">
        <v>147</v>
      </c>
      <c r="C37" s="68">
        <v>1982</v>
      </c>
      <c r="D37" s="67" t="s">
        <v>205</v>
      </c>
      <c r="E37" s="80"/>
      <c r="F37" s="80">
        <v>106</v>
      </c>
      <c r="G37" s="80"/>
      <c r="H37" s="81">
        <f t="shared" si="0"/>
        <v>106</v>
      </c>
    </row>
    <row r="38" spans="1:8" s="4" customFormat="1" ht="17.25" customHeight="1">
      <c r="A38" s="27">
        <v>34</v>
      </c>
      <c r="B38" s="67" t="s">
        <v>127</v>
      </c>
      <c r="C38" s="68">
        <v>1980</v>
      </c>
      <c r="D38" s="67" t="s">
        <v>202</v>
      </c>
      <c r="E38" s="80"/>
      <c r="F38" s="80">
        <v>92</v>
      </c>
      <c r="G38" s="80"/>
      <c r="H38" s="81">
        <f t="shared" si="0"/>
        <v>92</v>
      </c>
    </row>
    <row r="39" spans="1:8" s="4" customFormat="1" ht="17.25" customHeight="1">
      <c r="A39" s="27">
        <v>35</v>
      </c>
      <c r="B39" s="33" t="s">
        <v>164</v>
      </c>
      <c r="C39" s="68">
        <v>1973</v>
      </c>
      <c r="D39" s="67" t="s">
        <v>113</v>
      </c>
      <c r="E39" s="80">
        <v>86</v>
      </c>
      <c r="F39" s="80"/>
      <c r="G39" s="80"/>
      <c r="H39" s="81">
        <f t="shared" si="0"/>
        <v>86</v>
      </c>
    </row>
    <row r="40" spans="1:8" s="4" customFormat="1" ht="17.25" customHeight="1">
      <c r="A40" s="27">
        <v>36</v>
      </c>
      <c r="B40" s="67" t="s">
        <v>107</v>
      </c>
      <c r="C40" s="68">
        <v>1982</v>
      </c>
      <c r="D40" s="67" t="s">
        <v>106</v>
      </c>
      <c r="E40" s="80">
        <v>49</v>
      </c>
      <c r="F40" s="80">
        <v>17</v>
      </c>
      <c r="G40" s="80"/>
      <c r="H40" s="81">
        <f t="shared" si="0"/>
        <v>66</v>
      </c>
    </row>
    <row r="41" spans="1:8" s="4" customFormat="1" ht="17.25" customHeight="1">
      <c r="A41" s="27">
        <v>37</v>
      </c>
      <c r="B41" s="67" t="s">
        <v>127</v>
      </c>
      <c r="C41" s="68">
        <v>1984</v>
      </c>
      <c r="D41" s="67" t="s">
        <v>98</v>
      </c>
      <c r="E41" s="80"/>
      <c r="F41" s="80">
        <v>47</v>
      </c>
      <c r="G41" s="80"/>
      <c r="H41" s="81">
        <f t="shared" si="0"/>
        <v>47</v>
      </c>
    </row>
    <row r="42" spans="1:8" s="4" customFormat="1" ht="17.25" customHeight="1">
      <c r="A42" s="27">
        <v>38</v>
      </c>
      <c r="B42" s="67" t="s">
        <v>127</v>
      </c>
      <c r="C42" s="68">
        <v>1969</v>
      </c>
      <c r="D42" s="67" t="s">
        <v>201</v>
      </c>
      <c r="E42" s="80"/>
      <c r="F42" s="80">
        <v>39</v>
      </c>
      <c r="G42" s="80"/>
      <c r="H42" s="81">
        <f t="shared" si="0"/>
        <v>39</v>
      </c>
    </row>
    <row r="43" spans="1:8" s="4" customFormat="1" ht="17.25" customHeight="1">
      <c r="A43" s="27"/>
      <c r="B43" s="24"/>
      <c r="C43" s="31"/>
      <c r="D43" s="29"/>
      <c r="E43" s="53"/>
      <c r="F43" s="53"/>
      <c r="G43" s="53"/>
      <c r="H43" s="54"/>
    </row>
    <row r="44" spans="1:8" s="4" customFormat="1" ht="17.25" customHeight="1">
      <c r="A44" s="27"/>
      <c r="B44" s="38" t="s">
        <v>212</v>
      </c>
      <c r="C44" s="8"/>
      <c r="D44" s="7"/>
      <c r="E44" s="5"/>
      <c r="F44" s="5"/>
      <c r="G44" s="5"/>
      <c r="H44" s="5"/>
    </row>
    <row r="45" spans="1:8" s="4" customFormat="1" ht="17.25" customHeight="1">
      <c r="A45" s="27">
        <v>1</v>
      </c>
      <c r="B45" s="33" t="s">
        <v>118</v>
      </c>
      <c r="C45" s="45"/>
      <c r="D45" s="44"/>
      <c r="E45" s="46">
        <v>846</v>
      </c>
      <c r="F45" s="105">
        <v>877</v>
      </c>
      <c r="G45" s="46"/>
      <c r="H45" s="23">
        <f aca="true" t="shared" si="1" ref="H45:H52">MAX(E45:G45)</f>
        <v>877</v>
      </c>
    </row>
    <row r="46" spans="1:8" s="4" customFormat="1" ht="17.25" customHeight="1">
      <c r="A46" s="27">
        <v>2</v>
      </c>
      <c r="B46" s="33" t="s">
        <v>55</v>
      </c>
      <c r="C46" s="45"/>
      <c r="D46" s="44"/>
      <c r="E46" s="46">
        <v>441</v>
      </c>
      <c r="F46" s="105">
        <v>858</v>
      </c>
      <c r="G46" s="46"/>
      <c r="H46" s="23">
        <f t="shared" si="1"/>
        <v>858</v>
      </c>
    </row>
    <row r="47" spans="1:8" s="4" customFormat="1" ht="17.25" customHeight="1">
      <c r="A47" s="27">
        <v>3</v>
      </c>
      <c r="B47" s="29" t="s">
        <v>121</v>
      </c>
      <c r="C47" s="45"/>
      <c r="D47" s="44"/>
      <c r="E47" s="46">
        <v>353</v>
      </c>
      <c r="F47" s="105">
        <v>777</v>
      </c>
      <c r="G47" s="46"/>
      <c r="H47" s="23">
        <f t="shared" si="1"/>
        <v>777</v>
      </c>
    </row>
    <row r="48" spans="1:8" s="4" customFormat="1" ht="17.25" customHeight="1">
      <c r="A48" s="27">
        <v>4</v>
      </c>
      <c r="B48" s="33" t="s">
        <v>164</v>
      </c>
      <c r="C48" s="45"/>
      <c r="D48" s="44"/>
      <c r="E48" s="46">
        <v>508</v>
      </c>
      <c r="F48" s="105">
        <v>557</v>
      </c>
      <c r="G48" s="46"/>
      <c r="H48" s="23">
        <f t="shared" si="1"/>
        <v>557</v>
      </c>
    </row>
    <row r="49" spans="1:8" s="4" customFormat="1" ht="17.25" customHeight="1">
      <c r="A49" s="27">
        <v>5</v>
      </c>
      <c r="B49" s="29" t="s">
        <v>120</v>
      </c>
      <c r="C49" s="45"/>
      <c r="D49" s="44"/>
      <c r="E49" s="46">
        <v>473</v>
      </c>
      <c r="F49" s="105">
        <v>543</v>
      </c>
      <c r="G49" s="46"/>
      <c r="H49" s="23">
        <f t="shared" si="1"/>
        <v>543</v>
      </c>
    </row>
    <row r="50" spans="1:8" s="4" customFormat="1" ht="17.25" customHeight="1">
      <c r="A50" s="27">
        <v>6</v>
      </c>
      <c r="B50" s="33" t="s">
        <v>119</v>
      </c>
      <c r="C50" s="45"/>
      <c r="D50" s="44"/>
      <c r="E50" s="46">
        <v>479</v>
      </c>
      <c r="F50" s="105">
        <v>457</v>
      </c>
      <c r="G50" s="46"/>
      <c r="H50" s="23">
        <f t="shared" si="1"/>
        <v>479</v>
      </c>
    </row>
    <row r="51" spans="1:8" s="4" customFormat="1" ht="17.25" customHeight="1">
      <c r="A51" s="27">
        <v>7</v>
      </c>
      <c r="B51" s="67" t="s">
        <v>127</v>
      </c>
      <c r="C51" s="45"/>
      <c r="D51" s="44"/>
      <c r="E51" s="46"/>
      <c r="F51" s="105">
        <v>321</v>
      </c>
      <c r="G51" s="46"/>
      <c r="H51" s="23">
        <f t="shared" si="1"/>
        <v>321</v>
      </c>
    </row>
    <row r="52" spans="1:8" ht="19.5" customHeight="1">
      <c r="A52" s="27">
        <v>8</v>
      </c>
      <c r="B52" s="67" t="s">
        <v>147</v>
      </c>
      <c r="C52" s="45"/>
      <c r="D52" s="44"/>
      <c r="E52" s="46"/>
      <c r="F52" s="105">
        <v>295</v>
      </c>
      <c r="G52" s="46"/>
      <c r="H52" s="23">
        <f t="shared" si="1"/>
        <v>295</v>
      </c>
    </row>
    <row r="53" spans="1:8" ht="9" customHeight="1">
      <c r="A53" s="46"/>
      <c r="B53" s="44"/>
      <c r="C53" s="45"/>
      <c r="D53" s="44"/>
      <c r="E53" s="46"/>
      <c r="F53" s="46"/>
      <c r="G53" s="46"/>
      <c r="H53" s="46"/>
    </row>
    <row r="54" spans="1:8" ht="30" customHeight="1">
      <c r="A54" s="46"/>
      <c r="B54" s="72" t="s">
        <v>70</v>
      </c>
      <c r="C54" s="45"/>
      <c r="D54" s="44" t="s">
        <v>71</v>
      </c>
      <c r="E54" s="46"/>
      <c r="F54" s="46"/>
      <c r="G54" s="46"/>
      <c r="H54" s="46"/>
    </row>
    <row r="55" spans="1:8" ht="7.5" customHeight="1">
      <c r="A55" s="46"/>
      <c r="B55" s="44"/>
      <c r="C55" s="45"/>
      <c r="D55" s="44"/>
      <c r="E55" s="46"/>
      <c r="F55" s="46"/>
      <c r="G55" s="46"/>
      <c r="H55" s="46"/>
    </row>
    <row r="56" spans="1:8" ht="28.5" customHeight="1">
      <c r="A56" s="46"/>
      <c r="B56" s="72" t="s">
        <v>72</v>
      </c>
      <c r="C56" s="45"/>
      <c r="D56" s="44" t="s">
        <v>73</v>
      </c>
      <c r="E56" s="46"/>
      <c r="F56" s="46"/>
      <c r="G56" s="46"/>
      <c r="H56" s="46"/>
    </row>
    <row r="57" spans="1:8" ht="15" customHeight="1">
      <c r="A57" s="11"/>
      <c r="B57" s="44"/>
      <c r="C57" s="45"/>
      <c r="D57" s="44"/>
      <c r="E57" s="11"/>
      <c r="F57" s="11"/>
      <c r="G57" s="11"/>
      <c r="H57" s="71"/>
    </row>
    <row r="58" spans="1:8" ht="15" customHeight="1">
      <c r="A58" s="11"/>
      <c r="B58" s="33"/>
      <c r="C58" s="45"/>
      <c r="D58" s="44"/>
      <c r="E58" s="11"/>
      <c r="F58" s="11"/>
      <c r="G58" s="11"/>
      <c r="H58" s="71"/>
    </row>
    <row r="59" spans="1:8" ht="15" customHeight="1">
      <c r="A59" s="11"/>
      <c r="B59" s="33"/>
      <c r="C59" s="45"/>
      <c r="D59" s="44"/>
      <c r="E59" s="11"/>
      <c r="F59" s="11"/>
      <c r="G59" s="11"/>
      <c r="H59" s="71"/>
    </row>
    <row r="60" spans="1:8" ht="12.75">
      <c r="A60" s="11"/>
      <c r="B60" s="44"/>
      <c r="C60" s="45"/>
      <c r="D60" s="44"/>
      <c r="E60" s="11"/>
      <c r="F60" s="11"/>
      <c r="G60" s="11"/>
      <c r="H60" s="71"/>
    </row>
    <row r="61" spans="1:8" ht="12.75">
      <c r="A61" s="11"/>
      <c r="B61" s="44"/>
      <c r="C61" s="45"/>
      <c r="D61" s="44"/>
      <c r="E61" s="11"/>
      <c r="F61" s="11"/>
      <c r="G61" s="11"/>
      <c r="H61" s="71"/>
    </row>
    <row r="62" spans="1:8" ht="12.75">
      <c r="A62" s="11"/>
      <c r="B62" s="44"/>
      <c r="C62" s="45"/>
      <c r="D62" s="44"/>
      <c r="E62" s="11"/>
      <c r="F62" s="11"/>
      <c r="G62" s="11"/>
      <c r="H62" s="71"/>
    </row>
    <row r="63" spans="1:8" ht="12.75">
      <c r="A63" s="11"/>
      <c r="B63" s="44"/>
      <c r="C63" s="45"/>
      <c r="D63" s="44"/>
      <c r="E63" s="11"/>
      <c r="F63" s="11"/>
      <c r="G63" s="11"/>
      <c r="H63" s="71"/>
    </row>
    <row r="64" spans="1:8" ht="12.75">
      <c r="A64" s="11"/>
      <c r="B64" s="44"/>
      <c r="C64" s="45"/>
      <c r="D64" s="44"/>
      <c r="E64" s="11"/>
      <c r="F64" s="11"/>
      <c r="G64" s="11"/>
      <c r="H64" s="71"/>
    </row>
    <row r="65" spans="1:8" ht="12.75">
      <c r="A65" s="11"/>
      <c r="B65" s="44"/>
      <c r="C65" s="45"/>
      <c r="D65" s="44"/>
      <c r="E65" s="11"/>
      <c r="F65" s="11"/>
      <c r="G65" s="11"/>
      <c r="H65" s="71"/>
    </row>
    <row r="66" spans="1:8" ht="12.75">
      <c r="A66" s="11"/>
      <c r="B66" s="44"/>
      <c r="C66" s="45"/>
      <c r="D66" s="44"/>
      <c r="E66" s="11"/>
      <c r="F66" s="11"/>
      <c r="G66" s="11"/>
      <c r="H66" s="71"/>
    </row>
    <row r="67" spans="1:8" ht="12.75">
      <c r="A67" s="11"/>
      <c r="B67" s="44"/>
      <c r="C67" s="45"/>
      <c r="D67" s="44"/>
      <c r="E67" s="11"/>
      <c r="F67" s="11"/>
      <c r="G67" s="11"/>
      <c r="H67" s="71"/>
    </row>
    <row r="68" spans="1:8" ht="12.75">
      <c r="A68" s="11"/>
      <c r="B68" s="44"/>
      <c r="C68" s="45"/>
      <c r="D68" s="44"/>
      <c r="E68" s="11"/>
      <c r="F68" s="11"/>
      <c r="G68" s="11"/>
      <c r="H68" s="71"/>
    </row>
    <row r="69" spans="1:8" ht="12.75">
      <c r="A69" s="11"/>
      <c r="B69" s="44"/>
      <c r="C69" s="45"/>
      <c r="D69" s="44"/>
      <c r="E69" s="11"/>
      <c r="F69" s="11"/>
      <c r="G69" s="11"/>
      <c r="H69" s="71"/>
    </row>
    <row r="70" spans="1:8" ht="12.75">
      <c r="A70" s="11"/>
      <c r="B70" s="44"/>
      <c r="C70" s="45"/>
      <c r="D70" s="44"/>
      <c r="E70" s="11"/>
      <c r="F70" s="11"/>
      <c r="G70" s="11"/>
      <c r="H70" s="71"/>
    </row>
    <row r="71" spans="1:8" ht="12.75">
      <c r="A71" s="11"/>
      <c r="B71" s="44"/>
      <c r="C71" s="45"/>
      <c r="D71" s="44"/>
      <c r="E71" s="11"/>
      <c r="F71" s="11"/>
      <c r="G71" s="11"/>
      <c r="H71" s="71"/>
    </row>
    <row r="72" spans="1:8" ht="12.75">
      <c r="A72" s="11"/>
      <c r="B72" s="44"/>
      <c r="C72" s="45"/>
      <c r="D72" s="44"/>
      <c r="E72" s="11"/>
      <c r="F72" s="11"/>
      <c r="G72" s="11"/>
      <c r="H72" s="71"/>
    </row>
    <row r="73" spans="1:8" ht="12.75">
      <c r="A73" s="11"/>
      <c r="B73" s="44"/>
      <c r="C73" s="45"/>
      <c r="D73" s="44"/>
      <c r="E73" s="11"/>
      <c r="F73" s="11"/>
      <c r="G73" s="11"/>
      <c r="H73" s="71"/>
    </row>
    <row r="74" spans="1:8" ht="12.75">
      <c r="A74" s="11"/>
      <c r="B74" s="44"/>
      <c r="C74" s="45"/>
      <c r="D74" s="44"/>
      <c r="E74" s="11"/>
      <c r="F74" s="11"/>
      <c r="G74" s="11"/>
      <c r="H74" s="71"/>
    </row>
    <row r="75" spans="1:8" ht="12.75">
      <c r="A75" s="11"/>
      <c r="B75" s="44"/>
      <c r="C75" s="45"/>
      <c r="D75" s="44"/>
      <c r="E75" s="11"/>
      <c r="F75" s="11"/>
      <c r="G75" s="11"/>
      <c r="H75" s="71"/>
    </row>
    <row r="76" spans="1:8" ht="12.75">
      <c r="A76" s="11"/>
      <c r="B76" s="44"/>
      <c r="C76" s="45"/>
      <c r="D76" s="44"/>
      <c r="E76" s="11"/>
      <c r="F76" s="11"/>
      <c r="G76" s="11"/>
      <c r="H76" s="71"/>
    </row>
  </sheetData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scale="75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0" customWidth="1"/>
    <col min="2" max="2" width="33.421875" style="0" customWidth="1"/>
    <col min="3" max="3" width="27.7109375" style="0" customWidth="1"/>
    <col min="4" max="4" width="7.28125" style="0" customWidth="1"/>
    <col min="5" max="5" width="6.57421875" style="143" customWidth="1"/>
    <col min="6" max="6" width="8.421875" style="143" customWidth="1"/>
    <col min="7" max="7" width="7.7109375" style="143" customWidth="1"/>
    <col min="8" max="8" width="8.140625" style="0" customWidth="1"/>
    <col min="9" max="9" width="6.7109375" style="0" customWidth="1"/>
  </cols>
  <sheetData>
    <row r="1" spans="2:9" ht="23.25">
      <c r="B1" s="10" t="s">
        <v>328</v>
      </c>
      <c r="C1" s="309"/>
      <c r="D1" s="310"/>
      <c r="E1" s="326"/>
      <c r="F1" s="326"/>
      <c r="G1" s="326"/>
      <c r="H1" s="309"/>
      <c r="I1" s="309"/>
    </row>
    <row r="2" spans="1:9" ht="18">
      <c r="A2" s="146"/>
      <c r="B2" s="17" t="s">
        <v>329</v>
      </c>
      <c r="D2" s="142"/>
      <c r="E2" s="145"/>
      <c r="F2" s="145"/>
      <c r="H2" s="146"/>
      <c r="I2" s="146"/>
    </row>
    <row r="3" spans="1:9" ht="20.25">
      <c r="A3" s="147"/>
      <c r="B3" s="9" t="s">
        <v>58</v>
      </c>
      <c r="H3" s="147"/>
      <c r="I3" s="147"/>
    </row>
    <row r="4" spans="1:9" ht="40.5" customHeight="1">
      <c r="A4" s="150" t="s">
        <v>62</v>
      </c>
      <c r="B4" s="149" t="s">
        <v>261</v>
      </c>
      <c r="C4" s="149" t="s">
        <v>262</v>
      </c>
      <c r="D4" s="151" t="s">
        <v>302</v>
      </c>
      <c r="E4" s="150" t="s">
        <v>265</v>
      </c>
      <c r="F4" s="151" t="s">
        <v>304</v>
      </c>
      <c r="G4" s="150" t="s">
        <v>267</v>
      </c>
      <c r="H4" s="150" t="s">
        <v>61</v>
      </c>
      <c r="I4" s="150" t="s">
        <v>268</v>
      </c>
    </row>
    <row r="5" spans="1:9" ht="18.75" customHeight="1">
      <c r="A5" s="117">
        <v>1</v>
      </c>
      <c r="B5" s="33" t="s">
        <v>55</v>
      </c>
      <c r="C5" s="33" t="s">
        <v>26</v>
      </c>
      <c r="D5" s="27">
        <v>1962</v>
      </c>
      <c r="E5" s="88">
        <v>90</v>
      </c>
      <c r="F5" s="88">
        <v>75</v>
      </c>
      <c r="G5" s="88">
        <v>65</v>
      </c>
      <c r="H5" s="81">
        <f aca="true" t="shared" si="0" ref="H5:H33">SUM(E5:G5)</f>
        <v>230</v>
      </c>
      <c r="I5" s="81" t="s">
        <v>64</v>
      </c>
    </row>
    <row r="6" spans="1:9" ht="18.75" customHeight="1">
      <c r="A6" s="117">
        <v>2</v>
      </c>
      <c r="B6" s="33" t="s">
        <v>196</v>
      </c>
      <c r="C6" s="29" t="s">
        <v>41</v>
      </c>
      <c r="D6" s="117">
        <v>1960</v>
      </c>
      <c r="E6" s="88">
        <v>89</v>
      </c>
      <c r="F6" s="88">
        <v>92</v>
      </c>
      <c r="G6" s="88">
        <v>36</v>
      </c>
      <c r="H6" s="81">
        <f t="shared" si="0"/>
        <v>217</v>
      </c>
      <c r="I6" s="81" t="s">
        <v>65</v>
      </c>
    </row>
    <row r="7" spans="1:9" ht="18.75" customHeight="1">
      <c r="A7" s="117">
        <v>3</v>
      </c>
      <c r="B7" s="33" t="s">
        <v>197</v>
      </c>
      <c r="C7" s="29" t="s">
        <v>38</v>
      </c>
      <c r="D7" s="31">
        <v>1958</v>
      </c>
      <c r="E7" s="88">
        <v>84</v>
      </c>
      <c r="F7" s="88">
        <v>78</v>
      </c>
      <c r="G7" s="88">
        <v>51</v>
      </c>
      <c r="H7" s="81">
        <f t="shared" si="0"/>
        <v>213</v>
      </c>
      <c r="I7" s="81" t="s">
        <v>65</v>
      </c>
    </row>
    <row r="8" spans="1:9" ht="18.75" customHeight="1">
      <c r="A8" s="117">
        <v>4</v>
      </c>
      <c r="B8" s="33" t="s">
        <v>117</v>
      </c>
      <c r="C8" s="33" t="s">
        <v>53</v>
      </c>
      <c r="D8" s="27">
        <v>1969</v>
      </c>
      <c r="E8" s="88">
        <v>88</v>
      </c>
      <c r="F8" s="88">
        <v>83</v>
      </c>
      <c r="G8" s="88">
        <v>41</v>
      </c>
      <c r="H8" s="81">
        <f t="shared" si="0"/>
        <v>212</v>
      </c>
      <c r="I8" s="81" t="s">
        <v>65</v>
      </c>
    </row>
    <row r="9" spans="1:9" ht="18.75" customHeight="1">
      <c r="A9" s="117">
        <v>5</v>
      </c>
      <c r="B9" s="33" t="s">
        <v>55</v>
      </c>
      <c r="C9" s="33" t="s">
        <v>95</v>
      </c>
      <c r="D9" s="27">
        <v>1978</v>
      </c>
      <c r="E9" s="88">
        <v>83</v>
      </c>
      <c r="F9" s="88">
        <v>73</v>
      </c>
      <c r="G9" s="88">
        <v>47</v>
      </c>
      <c r="H9" s="81">
        <f t="shared" si="0"/>
        <v>203</v>
      </c>
      <c r="I9" s="81">
        <v>1</v>
      </c>
    </row>
    <row r="10" spans="1:9" ht="18.75" customHeight="1">
      <c r="A10" s="117">
        <v>6</v>
      </c>
      <c r="B10" s="33" t="s">
        <v>197</v>
      </c>
      <c r="C10" s="29" t="s">
        <v>34</v>
      </c>
      <c r="D10" s="31">
        <v>1968</v>
      </c>
      <c r="E10" s="88">
        <v>71</v>
      </c>
      <c r="F10" s="88">
        <v>68</v>
      </c>
      <c r="G10" s="88">
        <v>59</v>
      </c>
      <c r="H10" s="81">
        <f t="shared" si="0"/>
        <v>198</v>
      </c>
      <c r="I10" s="81">
        <v>1</v>
      </c>
    </row>
    <row r="11" spans="1:9" ht="18.75" customHeight="1">
      <c r="A11" s="117">
        <v>7</v>
      </c>
      <c r="B11" s="33" t="s">
        <v>117</v>
      </c>
      <c r="C11" s="33" t="s">
        <v>51</v>
      </c>
      <c r="D11" s="27">
        <v>1973</v>
      </c>
      <c r="E11" s="88">
        <v>80</v>
      </c>
      <c r="F11" s="88">
        <v>67</v>
      </c>
      <c r="G11" s="88">
        <v>45</v>
      </c>
      <c r="H11" s="81">
        <f t="shared" si="0"/>
        <v>192</v>
      </c>
      <c r="I11" s="81">
        <v>1</v>
      </c>
    </row>
    <row r="12" spans="1:9" ht="18.75" customHeight="1">
      <c r="A12" s="117">
        <v>8</v>
      </c>
      <c r="B12" s="33" t="s">
        <v>196</v>
      </c>
      <c r="C12" s="29" t="s">
        <v>313</v>
      </c>
      <c r="D12" s="117">
        <v>1949</v>
      </c>
      <c r="E12" s="88">
        <v>77</v>
      </c>
      <c r="F12" s="88">
        <v>78</v>
      </c>
      <c r="G12" s="88">
        <v>37</v>
      </c>
      <c r="H12" s="81">
        <f t="shared" si="0"/>
        <v>192</v>
      </c>
      <c r="I12" s="81">
        <v>1</v>
      </c>
    </row>
    <row r="13" spans="1:9" ht="18.75" customHeight="1">
      <c r="A13" s="117">
        <v>9</v>
      </c>
      <c r="B13" s="33" t="s">
        <v>197</v>
      </c>
      <c r="C13" s="29" t="s">
        <v>36</v>
      </c>
      <c r="D13" s="31">
        <v>1956</v>
      </c>
      <c r="E13" s="88">
        <v>78</v>
      </c>
      <c r="F13" s="88">
        <v>59</v>
      </c>
      <c r="G13" s="88">
        <v>47</v>
      </c>
      <c r="H13" s="81">
        <f t="shared" si="0"/>
        <v>184</v>
      </c>
      <c r="I13" s="81">
        <v>1</v>
      </c>
    </row>
    <row r="14" spans="1:9" ht="18.75" customHeight="1">
      <c r="A14" s="117">
        <v>10</v>
      </c>
      <c r="B14" s="33" t="s">
        <v>117</v>
      </c>
      <c r="C14" s="33" t="s">
        <v>50</v>
      </c>
      <c r="D14" s="27">
        <v>1952</v>
      </c>
      <c r="E14" s="88">
        <v>88</v>
      </c>
      <c r="F14" s="88">
        <v>57</v>
      </c>
      <c r="G14" s="88">
        <v>39</v>
      </c>
      <c r="H14" s="81">
        <f t="shared" si="0"/>
        <v>184</v>
      </c>
      <c r="I14" s="81">
        <v>1</v>
      </c>
    </row>
    <row r="15" spans="1:9" ht="18.75" customHeight="1">
      <c r="A15" s="117">
        <v>11</v>
      </c>
      <c r="B15" s="33" t="s">
        <v>147</v>
      </c>
      <c r="C15" s="33" t="s">
        <v>205</v>
      </c>
      <c r="D15" s="27">
        <v>1982</v>
      </c>
      <c r="E15" s="88">
        <v>67</v>
      </c>
      <c r="F15" s="88">
        <v>50</v>
      </c>
      <c r="G15" s="88">
        <v>60</v>
      </c>
      <c r="H15" s="81">
        <f t="shared" si="0"/>
        <v>177</v>
      </c>
      <c r="I15" s="81">
        <v>1</v>
      </c>
    </row>
    <row r="16" spans="1:9" ht="18.75" customHeight="1">
      <c r="A16" s="117"/>
      <c r="B16" s="33" t="s">
        <v>55</v>
      </c>
      <c r="C16" s="33" t="s">
        <v>29</v>
      </c>
      <c r="D16" s="27">
        <v>1962</v>
      </c>
      <c r="E16" s="88">
        <v>62</v>
      </c>
      <c r="F16" s="88">
        <v>85</v>
      </c>
      <c r="G16" s="88">
        <v>30</v>
      </c>
      <c r="H16" s="81">
        <f t="shared" si="0"/>
        <v>177</v>
      </c>
      <c r="I16" s="81">
        <v>1</v>
      </c>
    </row>
    <row r="17" spans="1:9" ht="18.75" customHeight="1">
      <c r="A17" s="117">
        <v>13</v>
      </c>
      <c r="B17" s="33" t="s">
        <v>55</v>
      </c>
      <c r="C17" s="33" t="s">
        <v>27</v>
      </c>
      <c r="D17" s="27">
        <v>1974</v>
      </c>
      <c r="E17" s="88">
        <v>76</v>
      </c>
      <c r="F17" s="88">
        <v>54</v>
      </c>
      <c r="G17" s="88">
        <v>45</v>
      </c>
      <c r="H17" s="81">
        <f t="shared" si="0"/>
        <v>175</v>
      </c>
      <c r="I17" s="81">
        <v>1</v>
      </c>
    </row>
    <row r="18" spans="1:9" ht="18.75" customHeight="1">
      <c r="A18" s="117">
        <v>14</v>
      </c>
      <c r="B18" s="33" t="s">
        <v>117</v>
      </c>
      <c r="C18" s="33" t="s">
        <v>49</v>
      </c>
      <c r="D18" s="27">
        <v>1966</v>
      </c>
      <c r="E18" s="88">
        <v>87</v>
      </c>
      <c r="F18" s="88">
        <v>62</v>
      </c>
      <c r="G18" s="88">
        <v>25</v>
      </c>
      <c r="H18" s="81">
        <f t="shared" si="0"/>
        <v>174</v>
      </c>
      <c r="I18" s="81">
        <v>2</v>
      </c>
    </row>
    <row r="19" spans="1:9" ht="18.75" customHeight="1">
      <c r="A19" s="117">
        <v>15</v>
      </c>
      <c r="B19" s="86" t="s">
        <v>197</v>
      </c>
      <c r="C19" s="86" t="s">
        <v>25</v>
      </c>
      <c r="D19" s="81">
        <v>1961</v>
      </c>
      <c r="E19" s="88">
        <v>67</v>
      </c>
      <c r="F19" s="88">
        <v>54</v>
      </c>
      <c r="G19" s="88">
        <v>44</v>
      </c>
      <c r="H19" s="81">
        <f t="shared" si="0"/>
        <v>165</v>
      </c>
      <c r="I19" s="81">
        <v>2</v>
      </c>
    </row>
    <row r="20" spans="1:9" ht="18.75" customHeight="1">
      <c r="A20" s="117"/>
      <c r="B20" s="33" t="s">
        <v>107</v>
      </c>
      <c r="C20" s="33" t="s">
        <v>110</v>
      </c>
      <c r="D20" s="27">
        <v>1976</v>
      </c>
      <c r="E20" s="88">
        <v>79</v>
      </c>
      <c r="F20" s="88">
        <v>55</v>
      </c>
      <c r="G20" s="88">
        <v>31</v>
      </c>
      <c r="H20" s="81">
        <f t="shared" si="0"/>
        <v>165</v>
      </c>
      <c r="I20" s="81">
        <v>2</v>
      </c>
    </row>
    <row r="21" spans="1:9" ht="18.75" customHeight="1">
      <c r="A21" s="117">
        <v>17</v>
      </c>
      <c r="B21" s="33" t="s">
        <v>147</v>
      </c>
      <c r="C21" s="33" t="s">
        <v>312</v>
      </c>
      <c r="D21" s="27">
        <v>1982</v>
      </c>
      <c r="E21" s="88">
        <v>69</v>
      </c>
      <c r="F21" s="88">
        <v>66</v>
      </c>
      <c r="G21" s="88">
        <v>25</v>
      </c>
      <c r="H21" s="81">
        <f t="shared" si="0"/>
        <v>160</v>
      </c>
      <c r="I21" s="81">
        <v>2</v>
      </c>
    </row>
    <row r="22" spans="1:9" ht="18.75" customHeight="1">
      <c r="A22" s="117">
        <v>18</v>
      </c>
      <c r="B22" s="33" t="s">
        <v>107</v>
      </c>
      <c r="C22" s="33" t="s">
        <v>109</v>
      </c>
      <c r="D22" s="27">
        <v>1981</v>
      </c>
      <c r="E22" s="88">
        <v>65</v>
      </c>
      <c r="F22" s="88">
        <v>51</v>
      </c>
      <c r="G22" s="88">
        <v>39</v>
      </c>
      <c r="H22" s="81">
        <f t="shared" si="0"/>
        <v>155</v>
      </c>
      <c r="I22" s="81">
        <v>3</v>
      </c>
    </row>
    <row r="23" spans="1:9" ht="18.75" customHeight="1">
      <c r="A23" s="117">
        <v>19</v>
      </c>
      <c r="B23" s="86" t="s">
        <v>197</v>
      </c>
      <c r="C23" s="86" t="s">
        <v>24</v>
      </c>
      <c r="D23" s="81">
        <v>1951</v>
      </c>
      <c r="E23" s="88">
        <v>65</v>
      </c>
      <c r="F23" s="88">
        <v>62</v>
      </c>
      <c r="G23" s="88">
        <v>20</v>
      </c>
      <c r="H23" s="81">
        <f t="shared" si="0"/>
        <v>147</v>
      </c>
      <c r="I23" s="81"/>
    </row>
    <row r="24" spans="1:9" ht="18.75" customHeight="1">
      <c r="A24" s="117">
        <v>20</v>
      </c>
      <c r="B24" s="33" t="s">
        <v>196</v>
      </c>
      <c r="C24" s="29" t="s">
        <v>42</v>
      </c>
      <c r="D24" s="117">
        <v>1963</v>
      </c>
      <c r="E24" s="88">
        <v>36</v>
      </c>
      <c r="F24" s="88">
        <v>70</v>
      </c>
      <c r="G24" s="88">
        <v>37</v>
      </c>
      <c r="H24" s="81">
        <f t="shared" si="0"/>
        <v>143</v>
      </c>
      <c r="I24" s="81"/>
    </row>
    <row r="25" spans="1:9" ht="18.75" customHeight="1">
      <c r="A25" s="117">
        <v>21</v>
      </c>
      <c r="B25" s="33" t="s">
        <v>196</v>
      </c>
      <c r="C25" s="33" t="s">
        <v>185</v>
      </c>
      <c r="D25" s="454">
        <v>1947</v>
      </c>
      <c r="E25" s="88">
        <v>69</v>
      </c>
      <c r="F25" s="88">
        <v>39</v>
      </c>
      <c r="G25" s="88">
        <v>34</v>
      </c>
      <c r="H25" s="81">
        <f t="shared" si="0"/>
        <v>142</v>
      </c>
      <c r="I25" s="81"/>
    </row>
    <row r="26" spans="1:9" ht="18.75" customHeight="1">
      <c r="A26" s="117">
        <v>22</v>
      </c>
      <c r="B26" s="33" t="s">
        <v>107</v>
      </c>
      <c r="C26" s="33" t="s">
        <v>165</v>
      </c>
      <c r="D26" s="27">
        <v>1979</v>
      </c>
      <c r="E26" s="88">
        <v>76</v>
      </c>
      <c r="F26" s="88">
        <v>25</v>
      </c>
      <c r="G26" s="88">
        <v>32</v>
      </c>
      <c r="H26" s="81">
        <f t="shared" si="0"/>
        <v>133</v>
      </c>
      <c r="I26" s="81"/>
    </row>
    <row r="27" spans="1:9" ht="18.75" customHeight="1">
      <c r="A27" s="117">
        <v>23</v>
      </c>
      <c r="B27" s="33" t="s">
        <v>147</v>
      </c>
      <c r="C27" s="33" t="s">
        <v>99</v>
      </c>
      <c r="D27" s="27">
        <v>1967</v>
      </c>
      <c r="E27" s="88">
        <v>59</v>
      </c>
      <c r="F27" s="88">
        <v>51</v>
      </c>
      <c r="G27" s="88">
        <v>22</v>
      </c>
      <c r="H27" s="81">
        <f t="shared" si="0"/>
        <v>132</v>
      </c>
      <c r="I27" s="81"/>
    </row>
    <row r="28" spans="1:9" ht="18.75" customHeight="1">
      <c r="A28" s="117">
        <v>24</v>
      </c>
      <c r="B28" s="33" t="s">
        <v>107</v>
      </c>
      <c r="C28" s="33" t="s">
        <v>106</v>
      </c>
      <c r="D28" s="27">
        <v>1982</v>
      </c>
      <c r="E28" s="88">
        <v>79</v>
      </c>
      <c r="F28" s="88">
        <v>19</v>
      </c>
      <c r="G28" s="88">
        <v>33</v>
      </c>
      <c r="H28" s="81">
        <f t="shared" si="0"/>
        <v>131</v>
      </c>
      <c r="I28" s="81"/>
    </row>
    <row r="29" spans="1:9" ht="18.75" customHeight="1">
      <c r="A29" s="117">
        <v>25</v>
      </c>
      <c r="B29" s="33" t="s">
        <v>147</v>
      </c>
      <c r="C29" s="33" t="s">
        <v>316</v>
      </c>
      <c r="D29" s="27">
        <v>1977</v>
      </c>
      <c r="E29" s="88">
        <v>39</v>
      </c>
      <c r="F29" s="88">
        <v>55</v>
      </c>
      <c r="G29" s="88">
        <v>34</v>
      </c>
      <c r="H29" s="81">
        <f t="shared" si="0"/>
        <v>128</v>
      </c>
      <c r="I29" s="81"/>
    </row>
    <row r="30" spans="1:9" ht="18.75" customHeight="1">
      <c r="A30" s="117">
        <v>26</v>
      </c>
      <c r="B30" s="458" t="s">
        <v>203</v>
      </c>
      <c r="C30" s="33" t="s">
        <v>310</v>
      </c>
      <c r="D30" s="27">
        <v>1980</v>
      </c>
      <c r="E30" s="88">
        <v>48</v>
      </c>
      <c r="F30" s="88">
        <v>35</v>
      </c>
      <c r="G30" s="88">
        <v>8</v>
      </c>
      <c r="H30" s="81">
        <f t="shared" si="0"/>
        <v>91</v>
      </c>
      <c r="I30" s="81"/>
    </row>
    <row r="31" spans="1:9" ht="18.75" customHeight="1">
      <c r="A31" s="117">
        <v>27</v>
      </c>
      <c r="B31" s="458" t="s">
        <v>203</v>
      </c>
      <c r="C31" s="33" t="s">
        <v>311</v>
      </c>
      <c r="D31" s="27">
        <v>1981</v>
      </c>
      <c r="E31" s="88">
        <v>27</v>
      </c>
      <c r="F31" s="88">
        <v>27</v>
      </c>
      <c r="G31" s="88">
        <v>8</v>
      </c>
      <c r="H31" s="81">
        <f t="shared" si="0"/>
        <v>62</v>
      </c>
      <c r="I31" s="81"/>
    </row>
    <row r="32" spans="1:9" ht="18.75" customHeight="1">
      <c r="A32" s="117">
        <v>28</v>
      </c>
      <c r="B32" s="458" t="s">
        <v>203</v>
      </c>
      <c r="C32" s="33" t="s">
        <v>309</v>
      </c>
      <c r="D32" s="27">
        <v>1982</v>
      </c>
      <c r="E32" s="88">
        <v>35</v>
      </c>
      <c r="F32" s="88">
        <v>6</v>
      </c>
      <c r="G32" s="88">
        <v>12</v>
      </c>
      <c r="H32" s="81">
        <f t="shared" si="0"/>
        <v>53</v>
      </c>
      <c r="I32" s="81"/>
    </row>
    <row r="33" spans="1:9" ht="18.75" customHeight="1">
      <c r="A33" s="117">
        <v>29</v>
      </c>
      <c r="B33" s="458" t="s">
        <v>203</v>
      </c>
      <c r="C33" s="33" t="s">
        <v>308</v>
      </c>
      <c r="D33" s="27">
        <v>1977</v>
      </c>
      <c r="E33" s="88">
        <v>11</v>
      </c>
      <c r="F33" s="88">
        <v>21</v>
      </c>
      <c r="G33" s="88">
        <v>5</v>
      </c>
      <c r="H33" s="81">
        <f t="shared" si="0"/>
        <v>37</v>
      </c>
      <c r="I33" s="81"/>
    </row>
    <row r="35" spans="2:4" s="5" customFormat="1" ht="15.75">
      <c r="B35" s="38" t="s">
        <v>105</v>
      </c>
      <c r="C35" s="8"/>
      <c r="D35" s="7"/>
    </row>
    <row r="36" spans="1:9" s="5" customFormat="1" ht="15" customHeight="1">
      <c r="A36" s="40">
        <v>1</v>
      </c>
      <c r="B36" s="33" t="s">
        <v>55</v>
      </c>
      <c r="C36" s="45"/>
      <c r="D36" s="44"/>
      <c r="E36" s="46"/>
      <c r="F36" s="46"/>
      <c r="G36" s="46"/>
      <c r="H36" s="40">
        <v>785</v>
      </c>
      <c r="I36" s="46"/>
    </row>
    <row r="37" spans="1:9" s="5" customFormat="1" ht="15" customHeight="1">
      <c r="A37" s="40">
        <v>2</v>
      </c>
      <c r="B37" s="33" t="s">
        <v>118</v>
      </c>
      <c r="C37" s="45"/>
      <c r="D37" s="44"/>
      <c r="E37" s="46"/>
      <c r="F37" s="46"/>
      <c r="G37" s="46"/>
      <c r="H37" s="40">
        <v>762</v>
      </c>
      <c r="I37" s="46"/>
    </row>
    <row r="38" spans="1:9" s="5" customFormat="1" ht="15" customHeight="1">
      <c r="A38" s="40">
        <v>3</v>
      </c>
      <c r="B38" s="29" t="s">
        <v>121</v>
      </c>
      <c r="C38" s="45"/>
      <c r="D38" s="44"/>
      <c r="E38" s="46"/>
      <c r="F38" s="46"/>
      <c r="G38" s="46"/>
      <c r="H38" s="40">
        <v>760</v>
      </c>
      <c r="I38" s="46"/>
    </row>
    <row r="39" spans="1:9" s="5" customFormat="1" ht="15" customHeight="1">
      <c r="A39" s="40">
        <v>4</v>
      </c>
      <c r="B39" s="29" t="s">
        <v>120</v>
      </c>
      <c r="C39" s="45"/>
      <c r="D39" s="44"/>
      <c r="E39" s="46"/>
      <c r="F39" s="46"/>
      <c r="G39" s="46"/>
      <c r="H39" s="40">
        <v>694</v>
      </c>
      <c r="I39" s="46"/>
    </row>
    <row r="40" spans="1:9" s="5" customFormat="1" ht="15" customHeight="1">
      <c r="A40" s="40">
        <v>5</v>
      </c>
      <c r="B40" s="67" t="s">
        <v>147</v>
      </c>
      <c r="C40" s="45"/>
      <c r="D40" s="44"/>
      <c r="E40" s="46"/>
      <c r="F40" s="46"/>
      <c r="G40" s="46"/>
      <c r="H40" s="40">
        <v>597</v>
      </c>
      <c r="I40" s="46"/>
    </row>
    <row r="41" spans="1:9" s="5" customFormat="1" ht="15" customHeight="1">
      <c r="A41" s="40">
        <v>6</v>
      </c>
      <c r="B41" s="33" t="s">
        <v>119</v>
      </c>
      <c r="C41" s="45"/>
      <c r="D41" s="44"/>
      <c r="E41" s="46"/>
      <c r="F41" s="46"/>
      <c r="G41" s="46"/>
      <c r="H41" s="40">
        <v>584</v>
      </c>
      <c r="I41" s="46"/>
    </row>
    <row r="42" spans="1:9" s="5" customFormat="1" ht="15" customHeight="1">
      <c r="A42" s="40">
        <v>7</v>
      </c>
      <c r="B42" s="33" t="s">
        <v>164</v>
      </c>
      <c r="C42" s="45"/>
      <c r="D42" s="44"/>
      <c r="E42" s="46"/>
      <c r="F42" s="46"/>
      <c r="G42" s="46"/>
      <c r="H42" s="40">
        <v>243</v>
      </c>
      <c r="I42" s="46"/>
    </row>
    <row r="43" spans="1:9" s="5" customFormat="1" ht="12.75">
      <c r="A43" s="46"/>
      <c r="B43" s="44"/>
      <c r="C43" s="45"/>
      <c r="D43" s="44"/>
      <c r="E43" s="46"/>
      <c r="F43" s="46"/>
      <c r="G43" s="46"/>
      <c r="H43" s="46"/>
      <c r="I43" s="46"/>
    </row>
    <row r="44" spans="1:9" s="5" customFormat="1" ht="35.25" customHeight="1">
      <c r="A44" s="46"/>
      <c r="B44" s="72" t="s">
        <v>70</v>
      </c>
      <c r="C44" s="45"/>
      <c r="D44" s="44" t="s">
        <v>71</v>
      </c>
      <c r="E44" s="46"/>
      <c r="F44" s="46"/>
      <c r="G44" s="46"/>
      <c r="H44" s="46"/>
      <c r="I44" s="46"/>
    </row>
    <row r="45" spans="1:9" s="5" customFormat="1" ht="15" customHeight="1">
      <c r="A45" s="46"/>
      <c r="B45" s="44"/>
      <c r="C45" s="45"/>
      <c r="D45" s="44"/>
      <c r="E45" s="46"/>
      <c r="F45" s="46"/>
      <c r="G45" s="46"/>
      <c r="H45" s="46"/>
      <c r="I45" s="46"/>
    </row>
    <row r="46" spans="1:9" s="5" customFormat="1" ht="42" customHeight="1">
      <c r="A46" s="46"/>
      <c r="B46" s="72" t="s">
        <v>72</v>
      </c>
      <c r="C46" s="45"/>
      <c r="D46" s="44" t="s">
        <v>73</v>
      </c>
      <c r="E46" s="46"/>
      <c r="F46" s="46"/>
      <c r="G46" s="46"/>
      <c r="H46" s="46"/>
      <c r="I46" s="46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H65"/>
  <sheetViews>
    <sheetView workbookViewId="0" topLeftCell="A1">
      <selection activeCell="A1" sqref="A1"/>
    </sheetView>
  </sheetViews>
  <sheetFormatPr defaultColWidth="9.140625" defaultRowHeight="12.75"/>
  <cols>
    <col min="2" max="2" width="31.00390625" style="0" customWidth="1"/>
    <col min="3" max="3" width="26.7109375" style="0" customWidth="1"/>
    <col min="4" max="4" width="8.140625" style="0" customWidth="1"/>
    <col min="5" max="7" width="10.421875" style="0" customWidth="1"/>
    <col min="8" max="8" width="9.421875" style="0" customWidth="1"/>
  </cols>
  <sheetData>
    <row r="1" spans="2:8" ht="23.25">
      <c r="B1" s="10" t="s">
        <v>332</v>
      </c>
      <c r="C1" s="309"/>
      <c r="D1" s="310"/>
      <c r="E1" s="310"/>
      <c r="F1" s="310"/>
      <c r="G1" s="309"/>
      <c r="H1" s="309"/>
    </row>
    <row r="2" spans="2:8" ht="20.25">
      <c r="B2" s="9" t="s">
        <v>331</v>
      </c>
      <c r="D2" s="142"/>
      <c r="E2" s="142"/>
      <c r="F2" s="142"/>
      <c r="G2" s="146"/>
      <c r="H2" s="146"/>
    </row>
    <row r="3" spans="2:8" ht="28.5" customHeight="1">
      <c r="B3" s="9" t="s">
        <v>58</v>
      </c>
      <c r="G3" s="147"/>
      <c r="H3" s="147"/>
    </row>
    <row r="4" spans="1:8" ht="42" customHeight="1">
      <c r="A4" s="151" t="s">
        <v>62</v>
      </c>
      <c r="B4" s="149" t="s">
        <v>261</v>
      </c>
      <c r="C4" s="149" t="s">
        <v>262</v>
      </c>
      <c r="D4" s="151" t="s">
        <v>302</v>
      </c>
      <c r="E4" s="450" t="s">
        <v>264</v>
      </c>
      <c r="F4" s="450" t="s">
        <v>296</v>
      </c>
      <c r="G4" s="450" t="s">
        <v>330</v>
      </c>
      <c r="H4" s="151" t="s">
        <v>315</v>
      </c>
    </row>
    <row r="5" spans="1:8" ht="25.5" customHeight="1">
      <c r="A5" s="81">
        <v>1</v>
      </c>
      <c r="B5" s="33" t="s">
        <v>55</v>
      </c>
      <c r="C5" s="33" t="s">
        <v>26</v>
      </c>
      <c r="D5" s="27">
        <v>1962</v>
      </c>
      <c r="E5" s="30">
        <v>252</v>
      </c>
      <c r="F5" s="30">
        <v>238</v>
      </c>
      <c r="G5" s="455">
        <v>230</v>
      </c>
      <c r="H5" s="453">
        <f aca="true" t="shared" si="0" ref="H5:H51">SUM(E5:G5)-MIN(E5:G5)</f>
        <v>490</v>
      </c>
    </row>
    <row r="6" spans="1:8" ht="25.5" customHeight="1">
      <c r="A6" s="81">
        <v>2</v>
      </c>
      <c r="B6" s="33" t="s">
        <v>117</v>
      </c>
      <c r="C6" s="33" t="s">
        <v>53</v>
      </c>
      <c r="D6" s="27">
        <v>1969</v>
      </c>
      <c r="E6" s="30">
        <v>207</v>
      </c>
      <c r="F6" s="30">
        <v>230</v>
      </c>
      <c r="G6" s="455">
        <v>212</v>
      </c>
      <c r="H6" s="453">
        <f t="shared" si="0"/>
        <v>442</v>
      </c>
    </row>
    <row r="7" spans="1:8" ht="25.5" customHeight="1">
      <c r="A7" s="81">
        <v>3</v>
      </c>
      <c r="B7" s="33" t="s">
        <v>117</v>
      </c>
      <c r="C7" s="33" t="s">
        <v>50</v>
      </c>
      <c r="D7" s="27">
        <v>1952</v>
      </c>
      <c r="E7" s="30">
        <v>221</v>
      </c>
      <c r="F7" s="30">
        <v>216</v>
      </c>
      <c r="G7" s="455">
        <v>184</v>
      </c>
      <c r="H7" s="453">
        <f t="shared" si="0"/>
        <v>437</v>
      </c>
    </row>
    <row r="8" spans="1:8" ht="25.5" customHeight="1">
      <c r="A8" s="81">
        <v>4</v>
      </c>
      <c r="B8" s="33" t="s">
        <v>197</v>
      </c>
      <c r="C8" s="29" t="s">
        <v>34</v>
      </c>
      <c r="D8" s="31">
        <v>1968</v>
      </c>
      <c r="E8" s="456">
        <v>0</v>
      </c>
      <c r="F8" s="456">
        <v>224</v>
      </c>
      <c r="G8" s="455">
        <v>198</v>
      </c>
      <c r="H8" s="453">
        <f t="shared" si="0"/>
        <v>422</v>
      </c>
    </row>
    <row r="9" spans="1:8" ht="25.5" customHeight="1">
      <c r="A9" s="81">
        <v>5</v>
      </c>
      <c r="B9" s="33" t="s">
        <v>117</v>
      </c>
      <c r="C9" s="33" t="s">
        <v>48</v>
      </c>
      <c r="D9" s="27">
        <v>1973</v>
      </c>
      <c r="E9" s="30">
        <v>220</v>
      </c>
      <c r="F9" s="30">
        <v>199</v>
      </c>
      <c r="G9" s="455">
        <v>0</v>
      </c>
      <c r="H9" s="453">
        <f t="shared" si="0"/>
        <v>419</v>
      </c>
    </row>
    <row r="10" spans="1:8" ht="25.5" customHeight="1">
      <c r="A10" s="81">
        <v>6</v>
      </c>
      <c r="B10" s="33" t="s">
        <v>197</v>
      </c>
      <c r="C10" s="29" t="s">
        <v>38</v>
      </c>
      <c r="D10" s="31">
        <v>1958</v>
      </c>
      <c r="E10" s="456">
        <v>161</v>
      </c>
      <c r="F10" s="456">
        <v>204</v>
      </c>
      <c r="G10" s="455">
        <v>213</v>
      </c>
      <c r="H10" s="453">
        <f t="shared" si="0"/>
        <v>417</v>
      </c>
    </row>
    <row r="11" spans="1:8" ht="25.5" customHeight="1">
      <c r="A11" s="81">
        <v>7</v>
      </c>
      <c r="B11" s="33" t="s">
        <v>55</v>
      </c>
      <c r="C11" s="33" t="s">
        <v>27</v>
      </c>
      <c r="D11" s="27">
        <v>1974</v>
      </c>
      <c r="E11" s="30">
        <v>189</v>
      </c>
      <c r="F11" s="30">
        <v>209</v>
      </c>
      <c r="G11" s="455">
        <v>175</v>
      </c>
      <c r="H11" s="453">
        <f t="shared" si="0"/>
        <v>398</v>
      </c>
    </row>
    <row r="12" spans="1:8" ht="25.5" customHeight="1">
      <c r="A12" s="81">
        <v>8</v>
      </c>
      <c r="B12" s="33" t="s">
        <v>117</v>
      </c>
      <c r="C12" s="33" t="s">
        <v>51</v>
      </c>
      <c r="D12" s="27">
        <v>1973</v>
      </c>
      <c r="E12" s="30">
        <v>184</v>
      </c>
      <c r="F12" s="30">
        <v>205</v>
      </c>
      <c r="G12" s="455">
        <v>192</v>
      </c>
      <c r="H12" s="453">
        <f t="shared" si="0"/>
        <v>397</v>
      </c>
    </row>
    <row r="13" spans="1:8" ht="25.5" customHeight="1">
      <c r="A13" s="81">
        <v>9</v>
      </c>
      <c r="B13" s="33" t="s">
        <v>55</v>
      </c>
      <c r="C13" s="33" t="s">
        <v>95</v>
      </c>
      <c r="D13" s="27">
        <v>1978</v>
      </c>
      <c r="E13" s="30">
        <v>0</v>
      </c>
      <c r="F13" s="30">
        <v>194</v>
      </c>
      <c r="G13" s="455">
        <v>203</v>
      </c>
      <c r="H13" s="453">
        <f t="shared" si="0"/>
        <v>397</v>
      </c>
    </row>
    <row r="14" spans="1:8" ht="25.5" customHeight="1">
      <c r="A14" s="81">
        <v>10</v>
      </c>
      <c r="B14" s="33" t="s">
        <v>55</v>
      </c>
      <c r="C14" s="33" t="s">
        <v>29</v>
      </c>
      <c r="D14" s="27">
        <v>1962</v>
      </c>
      <c r="E14" s="30">
        <v>0</v>
      </c>
      <c r="F14" s="30">
        <v>217</v>
      </c>
      <c r="G14" s="455">
        <v>177</v>
      </c>
      <c r="H14" s="453">
        <f t="shared" si="0"/>
        <v>394</v>
      </c>
    </row>
    <row r="15" spans="1:8" ht="25.5" customHeight="1">
      <c r="A15" s="81">
        <v>11</v>
      </c>
      <c r="B15" s="33" t="s">
        <v>196</v>
      </c>
      <c r="C15" s="29" t="s">
        <v>41</v>
      </c>
      <c r="D15" s="117">
        <v>1960</v>
      </c>
      <c r="E15" s="455">
        <v>155</v>
      </c>
      <c r="F15" s="455">
        <v>175</v>
      </c>
      <c r="G15" s="455">
        <v>217</v>
      </c>
      <c r="H15" s="453">
        <f t="shared" si="0"/>
        <v>392</v>
      </c>
    </row>
    <row r="16" spans="1:8" ht="25.5" customHeight="1">
      <c r="A16" s="81">
        <v>12</v>
      </c>
      <c r="B16" s="33" t="s">
        <v>117</v>
      </c>
      <c r="C16" s="33" t="s">
        <v>49</v>
      </c>
      <c r="D16" s="27">
        <v>1966</v>
      </c>
      <c r="E16" s="30">
        <v>198</v>
      </c>
      <c r="F16" s="30">
        <v>192</v>
      </c>
      <c r="G16" s="455">
        <v>174</v>
      </c>
      <c r="H16" s="453">
        <f t="shared" si="0"/>
        <v>390</v>
      </c>
    </row>
    <row r="17" spans="1:8" ht="25.5" customHeight="1">
      <c r="A17" s="81">
        <v>13</v>
      </c>
      <c r="B17" s="33" t="s">
        <v>197</v>
      </c>
      <c r="C17" s="29" t="s">
        <v>36</v>
      </c>
      <c r="D17" s="31">
        <v>1956</v>
      </c>
      <c r="E17" s="456">
        <v>85</v>
      </c>
      <c r="F17" s="456">
        <v>202</v>
      </c>
      <c r="G17" s="455">
        <v>184</v>
      </c>
      <c r="H17" s="453">
        <f t="shared" si="0"/>
        <v>386</v>
      </c>
    </row>
    <row r="18" spans="1:8" ht="25.5" customHeight="1">
      <c r="A18" s="81">
        <v>14</v>
      </c>
      <c r="B18" s="33" t="s">
        <v>107</v>
      </c>
      <c r="C18" s="33" t="s">
        <v>109</v>
      </c>
      <c r="D18" s="27">
        <v>1981</v>
      </c>
      <c r="E18" s="30">
        <v>147</v>
      </c>
      <c r="F18" s="30">
        <v>185</v>
      </c>
      <c r="G18" s="455">
        <v>155</v>
      </c>
      <c r="H18" s="453">
        <f t="shared" si="0"/>
        <v>340</v>
      </c>
    </row>
    <row r="19" spans="1:8" ht="25.5" customHeight="1">
      <c r="A19" s="81">
        <v>15</v>
      </c>
      <c r="B19" s="33" t="s">
        <v>203</v>
      </c>
      <c r="C19" s="33" t="s">
        <v>114</v>
      </c>
      <c r="D19" s="27">
        <v>1982</v>
      </c>
      <c r="E19" s="30">
        <v>164</v>
      </c>
      <c r="F19" s="30">
        <v>168</v>
      </c>
      <c r="G19" s="455">
        <v>0</v>
      </c>
      <c r="H19" s="453">
        <f t="shared" si="0"/>
        <v>332</v>
      </c>
    </row>
    <row r="20" spans="1:8" ht="25.5" customHeight="1">
      <c r="A20" s="81">
        <v>16</v>
      </c>
      <c r="B20" s="33" t="s">
        <v>203</v>
      </c>
      <c r="C20" s="33" t="s">
        <v>111</v>
      </c>
      <c r="D20" s="27">
        <v>1982</v>
      </c>
      <c r="E20" s="30">
        <v>147</v>
      </c>
      <c r="F20" s="30">
        <v>177</v>
      </c>
      <c r="G20" s="455">
        <v>0</v>
      </c>
      <c r="H20" s="453">
        <f t="shared" si="0"/>
        <v>324</v>
      </c>
    </row>
    <row r="21" spans="1:8" ht="25.5" customHeight="1">
      <c r="A21" s="81">
        <v>17</v>
      </c>
      <c r="B21" s="33" t="s">
        <v>147</v>
      </c>
      <c r="C21" s="33" t="s">
        <v>99</v>
      </c>
      <c r="D21" s="27">
        <v>1967</v>
      </c>
      <c r="E21" s="30">
        <v>0</v>
      </c>
      <c r="F21" s="30">
        <v>189</v>
      </c>
      <c r="G21" s="455">
        <v>132</v>
      </c>
      <c r="H21" s="453">
        <f t="shared" si="0"/>
        <v>321</v>
      </c>
    </row>
    <row r="22" spans="1:8" ht="25.5" customHeight="1">
      <c r="A22" s="81">
        <v>18</v>
      </c>
      <c r="B22" s="86" t="s">
        <v>197</v>
      </c>
      <c r="C22" s="86" t="s">
        <v>25</v>
      </c>
      <c r="D22" s="81">
        <v>1961</v>
      </c>
      <c r="E22" s="455">
        <v>0</v>
      </c>
      <c r="F22" s="455">
        <v>147</v>
      </c>
      <c r="G22" s="455">
        <v>165</v>
      </c>
      <c r="H22" s="453">
        <f t="shared" si="0"/>
        <v>312</v>
      </c>
    </row>
    <row r="23" spans="1:8" ht="25.5" customHeight="1">
      <c r="A23" s="81">
        <v>19</v>
      </c>
      <c r="B23" s="33" t="s">
        <v>107</v>
      </c>
      <c r="C23" s="33" t="s">
        <v>108</v>
      </c>
      <c r="D23" s="27">
        <v>1975</v>
      </c>
      <c r="E23" s="30">
        <v>159</v>
      </c>
      <c r="F23" s="30">
        <v>152</v>
      </c>
      <c r="G23" s="455">
        <v>0</v>
      </c>
      <c r="H23" s="453">
        <f t="shared" si="0"/>
        <v>311</v>
      </c>
    </row>
    <row r="24" spans="1:8" ht="25.5" customHeight="1">
      <c r="A24" s="81">
        <v>20</v>
      </c>
      <c r="B24" s="33" t="s">
        <v>196</v>
      </c>
      <c r="C24" s="29" t="s">
        <v>42</v>
      </c>
      <c r="D24" s="117">
        <v>1963</v>
      </c>
      <c r="E24" s="455">
        <v>163</v>
      </c>
      <c r="F24" s="455">
        <v>0</v>
      </c>
      <c r="G24" s="455">
        <v>143</v>
      </c>
      <c r="H24" s="453">
        <f t="shared" si="0"/>
        <v>306</v>
      </c>
    </row>
    <row r="25" spans="1:8" ht="25.5" customHeight="1">
      <c r="A25" s="81">
        <v>21</v>
      </c>
      <c r="B25" s="33" t="s">
        <v>107</v>
      </c>
      <c r="C25" s="33" t="s">
        <v>110</v>
      </c>
      <c r="D25" s="27">
        <v>1976</v>
      </c>
      <c r="E25" s="30">
        <v>124</v>
      </c>
      <c r="F25" s="30">
        <v>103</v>
      </c>
      <c r="G25" s="455">
        <v>165</v>
      </c>
      <c r="H25" s="453">
        <f t="shared" si="0"/>
        <v>289</v>
      </c>
    </row>
    <row r="26" spans="1:8" ht="25.5" customHeight="1">
      <c r="A26" s="81">
        <v>22</v>
      </c>
      <c r="B26" s="33" t="s">
        <v>147</v>
      </c>
      <c r="C26" s="33" t="s">
        <v>205</v>
      </c>
      <c r="D26" s="27">
        <v>1982</v>
      </c>
      <c r="E26" s="30">
        <v>0</v>
      </c>
      <c r="F26" s="30">
        <v>106</v>
      </c>
      <c r="G26" s="455">
        <v>177</v>
      </c>
      <c r="H26" s="453">
        <f t="shared" si="0"/>
        <v>283</v>
      </c>
    </row>
    <row r="27" spans="1:8" ht="25.5" customHeight="1">
      <c r="A27" s="81">
        <v>23</v>
      </c>
      <c r="B27" s="33" t="s">
        <v>196</v>
      </c>
      <c r="C27" s="33" t="s">
        <v>185</v>
      </c>
      <c r="D27" s="454">
        <v>1947</v>
      </c>
      <c r="E27" s="457">
        <v>0</v>
      </c>
      <c r="F27" s="457">
        <v>130</v>
      </c>
      <c r="G27" s="455">
        <v>142</v>
      </c>
      <c r="H27" s="453">
        <f t="shared" si="0"/>
        <v>272</v>
      </c>
    </row>
    <row r="28" spans="1:8" ht="25.5" customHeight="1">
      <c r="A28" s="81">
        <v>24</v>
      </c>
      <c r="B28" s="33" t="s">
        <v>117</v>
      </c>
      <c r="C28" s="33" t="s">
        <v>47</v>
      </c>
      <c r="D28" s="27">
        <v>1964</v>
      </c>
      <c r="E28" s="30">
        <v>0</v>
      </c>
      <c r="F28" s="30">
        <v>226</v>
      </c>
      <c r="G28" s="455">
        <v>0</v>
      </c>
      <c r="H28" s="453">
        <f t="shared" si="0"/>
        <v>226</v>
      </c>
    </row>
    <row r="29" spans="1:8" ht="25.5" customHeight="1">
      <c r="A29" s="81">
        <v>25</v>
      </c>
      <c r="B29" s="33" t="s">
        <v>303</v>
      </c>
      <c r="C29" s="33" t="s">
        <v>97</v>
      </c>
      <c r="D29" s="27">
        <v>1956</v>
      </c>
      <c r="E29" s="30">
        <v>210</v>
      </c>
      <c r="F29" s="30">
        <v>0</v>
      </c>
      <c r="G29" s="455">
        <v>0</v>
      </c>
      <c r="H29" s="453">
        <f t="shared" si="0"/>
        <v>210</v>
      </c>
    </row>
    <row r="30" spans="1:8" ht="25.5" customHeight="1">
      <c r="A30" s="81">
        <v>26</v>
      </c>
      <c r="B30" s="33" t="s">
        <v>196</v>
      </c>
      <c r="C30" s="29" t="s">
        <v>313</v>
      </c>
      <c r="D30" s="117">
        <v>1949</v>
      </c>
      <c r="E30" s="455">
        <v>0</v>
      </c>
      <c r="F30" s="455">
        <v>0</v>
      </c>
      <c r="G30" s="455">
        <v>192</v>
      </c>
      <c r="H30" s="453">
        <f t="shared" si="0"/>
        <v>192</v>
      </c>
    </row>
    <row r="31" spans="1:8" ht="25.5" customHeight="1">
      <c r="A31" s="81">
        <v>27</v>
      </c>
      <c r="B31" s="33" t="s">
        <v>107</v>
      </c>
      <c r="C31" s="33" t="s">
        <v>106</v>
      </c>
      <c r="D31" s="27">
        <v>1982</v>
      </c>
      <c r="E31" s="30">
        <v>49</v>
      </c>
      <c r="F31" s="30">
        <v>17</v>
      </c>
      <c r="G31" s="455">
        <v>131</v>
      </c>
      <c r="H31" s="453">
        <f t="shared" si="0"/>
        <v>180</v>
      </c>
    </row>
    <row r="32" spans="1:8" ht="25.5" customHeight="1">
      <c r="A32" s="81">
        <v>28</v>
      </c>
      <c r="B32" s="33" t="s">
        <v>203</v>
      </c>
      <c r="C32" s="33" t="s">
        <v>112</v>
      </c>
      <c r="D32" s="27">
        <v>1980</v>
      </c>
      <c r="E32" s="30">
        <v>111</v>
      </c>
      <c r="F32" s="30">
        <v>56</v>
      </c>
      <c r="G32" s="455">
        <v>0</v>
      </c>
      <c r="H32" s="453">
        <f t="shared" si="0"/>
        <v>167</v>
      </c>
    </row>
    <row r="33" spans="1:8" ht="25.5" customHeight="1">
      <c r="A33" s="81">
        <v>29</v>
      </c>
      <c r="B33" s="33" t="s">
        <v>147</v>
      </c>
      <c r="C33" s="33" t="s">
        <v>312</v>
      </c>
      <c r="D33" s="27">
        <v>1982</v>
      </c>
      <c r="E33" s="30">
        <v>0</v>
      </c>
      <c r="F33" s="30">
        <v>0</v>
      </c>
      <c r="G33" s="455">
        <v>160</v>
      </c>
      <c r="H33" s="453">
        <f t="shared" si="0"/>
        <v>160</v>
      </c>
    </row>
    <row r="34" spans="1:8" ht="25.5" customHeight="1">
      <c r="A34" s="81">
        <v>30</v>
      </c>
      <c r="B34" s="33" t="s">
        <v>203</v>
      </c>
      <c r="C34" s="33" t="s">
        <v>204</v>
      </c>
      <c r="D34" s="27">
        <v>1976</v>
      </c>
      <c r="E34" s="30">
        <v>0</v>
      </c>
      <c r="F34" s="30">
        <v>156</v>
      </c>
      <c r="G34" s="455">
        <v>0</v>
      </c>
      <c r="H34" s="453">
        <f t="shared" si="0"/>
        <v>156</v>
      </c>
    </row>
    <row r="35" spans="1:8" ht="25.5" customHeight="1">
      <c r="A35" s="81">
        <v>31</v>
      </c>
      <c r="B35" s="33" t="s">
        <v>196</v>
      </c>
      <c r="C35" s="29" t="s">
        <v>44</v>
      </c>
      <c r="D35" s="117">
        <v>1960</v>
      </c>
      <c r="E35" s="455">
        <v>155</v>
      </c>
      <c r="F35" s="455">
        <v>0</v>
      </c>
      <c r="G35" s="455">
        <v>0</v>
      </c>
      <c r="H35" s="453">
        <f t="shared" si="0"/>
        <v>155</v>
      </c>
    </row>
    <row r="36" spans="1:8" ht="25.5" customHeight="1">
      <c r="A36" s="81">
        <v>32</v>
      </c>
      <c r="B36" s="33" t="s">
        <v>117</v>
      </c>
      <c r="C36" s="33" t="s">
        <v>46</v>
      </c>
      <c r="D36" s="27">
        <v>1966</v>
      </c>
      <c r="E36" s="30">
        <v>148</v>
      </c>
      <c r="F36" s="30">
        <v>0</v>
      </c>
      <c r="G36" s="455">
        <v>0</v>
      </c>
      <c r="H36" s="453">
        <f t="shared" si="0"/>
        <v>148</v>
      </c>
    </row>
    <row r="37" spans="1:8" ht="25.5" customHeight="1">
      <c r="A37" s="81">
        <v>33</v>
      </c>
      <c r="B37" s="86" t="s">
        <v>197</v>
      </c>
      <c r="C37" s="86" t="s">
        <v>24</v>
      </c>
      <c r="D37" s="81">
        <v>1951</v>
      </c>
      <c r="E37" s="455">
        <v>0</v>
      </c>
      <c r="F37" s="455">
        <v>0</v>
      </c>
      <c r="G37" s="455">
        <v>147</v>
      </c>
      <c r="H37" s="453">
        <f t="shared" si="0"/>
        <v>147</v>
      </c>
    </row>
    <row r="38" spans="1:8" ht="25.5" customHeight="1">
      <c r="A38" s="81">
        <v>34</v>
      </c>
      <c r="B38" s="33" t="s">
        <v>127</v>
      </c>
      <c r="C38" s="33" t="s">
        <v>19</v>
      </c>
      <c r="D38" s="27">
        <v>1977</v>
      </c>
      <c r="E38" s="30">
        <v>0</v>
      </c>
      <c r="F38" s="30">
        <v>143</v>
      </c>
      <c r="G38" s="455">
        <v>0</v>
      </c>
      <c r="H38" s="453">
        <f t="shared" si="0"/>
        <v>143</v>
      </c>
    </row>
    <row r="39" spans="1:8" ht="25.5" customHeight="1">
      <c r="A39" s="81">
        <v>35</v>
      </c>
      <c r="B39" s="33" t="s">
        <v>107</v>
      </c>
      <c r="C39" s="33" t="s">
        <v>165</v>
      </c>
      <c r="D39" s="27">
        <v>1979</v>
      </c>
      <c r="E39" s="30">
        <v>0</v>
      </c>
      <c r="F39" s="30">
        <v>0</v>
      </c>
      <c r="G39" s="455">
        <v>133</v>
      </c>
      <c r="H39" s="453">
        <f t="shared" si="0"/>
        <v>133</v>
      </c>
    </row>
    <row r="40" spans="1:8" ht="25.5" customHeight="1">
      <c r="A40" s="81">
        <v>36</v>
      </c>
      <c r="B40" s="33" t="s">
        <v>147</v>
      </c>
      <c r="C40" s="33" t="s">
        <v>316</v>
      </c>
      <c r="D40" s="27">
        <v>1977</v>
      </c>
      <c r="E40" s="30">
        <v>0</v>
      </c>
      <c r="F40" s="30">
        <v>0</v>
      </c>
      <c r="G40" s="455">
        <v>128</v>
      </c>
      <c r="H40" s="453">
        <f t="shared" si="0"/>
        <v>128</v>
      </c>
    </row>
    <row r="41" spans="1:8" ht="25.5" customHeight="1">
      <c r="A41" s="81">
        <v>37</v>
      </c>
      <c r="B41" s="33" t="s">
        <v>196</v>
      </c>
      <c r="C41" s="29" t="s">
        <v>67</v>
      </c>
      <c r="D41" s="117">
        <v>1945</v>
      </c>
      <c r="E41" s="455">
        <v>0</v>
      </c>
      <c r="F41" s="455">
        <v>123</v>
      </c>
      <c r="G41" s="455">
        <v>0</v>
      </c>
      <c r="H41" s="453">
        <f t="shared" si="0"/>
        <v>123</v>
      </c>
    </row>
    <row r="42" spans="1:8" ht="25.5" customHeight="1">
      <c r="A42" s="81">
        <v>38</v>
      </c>
      <c r="B42" s="33" t="s">
        <v>196</v>
      </c>
      <c r="C42" s="33" t="s">
        <v>211</v>
      </c>
      <c r="D42" s="27">
        <v>1968</v>
      </c>
      <c r="E42" s="30">
        <v>0</v>
      </c>
      <c r="F42" s="30">
        <v>115</v>
      </c>
      <c r="G42" s="455">
        <v>0</v>
      </c>
      <c r="H42" s="453">
        <f t="shared" si="0"/>
        <v>115</v>
      </c>
    </row>
    <row r="43" spans="1:8" ht="25.5" customHeight="1">
      <c r="A43" s="81">
        <v>39</v>
      </c>
      <c r="B43" s="86" t="s">
        <v>197</v>
      </c>
      <c r="C43" s="86" t="s">
        <v>35</v>
      </c>
      <c r="D43" s="81">
        <v>1957</v>
      </c>
      <c r="E43" s="455">
        <v>107</v>
      </c>
      <c r="F43" s="455">
        <v>0</v>
      </c>
      <c r="G43" s="455">
        <v>0</v>
      </c>
      <c r="H43" s="453">
        <f t="shared" si="0"/>
        <v>107</v>
      </c>
    </row>
    <row r="44" spans="1:8" ht="25.5" customHeight="1">
      <c r="A44" s="81">
        <v>40</v>
      </c>
      <c r="B44" s="33" t="s">
        <v>127</v>
      </c>
      <c r="C44" s="33" t="s">
        <v>202</v>
      </c>
      <c r="D44" s="27">
        <v>1980</v>
      </c>
      <c r="E44" s="30">
        <v>0</v>
      </c>
      <c r="F44" s="30">
        <v>92</v>
      </c>
      <c r="G44" s="455">
        <v>0</v>
      </c>
      <c r="H44" s="453">
        <f t="shared" si="0"/>
        <v>92</v>
      </c>
    </row>
    <row r="45" spans="1:8" ht="25.5" customHeight="1">
      <c r="A45" s="81">
        <v>41</v>
      </c>
      <c r="B45" s="33" t="s">
        <v>203</v>
      </c>
      <c r="C45" s="33" t="s">
        <v>310</v>
      </c>
      <c r="D45" s="27">
        <v>1980</v>
      </c>
      <c r="E45" s="30">
        <v>0</v>
      </c>
      <c r="F45" s="30">
        <v>0</v>
      </c>
      <c r="G45" s="455">
        <v>91</v>
      </c>
      <c r="H45" s="453">
        <f t="shared" si="0"/>
        <v>91</v>
      </c>
    </row>
    <row r="46" spans="1:8" ht="25.5" customHeight="1">
      <c r="A46" s="81">
        <v>42</v>
      </c>
      <c r="B46" s="33" t="s">
        <v>203</v>
      </c>
      <c r="C46" s="33" t="s">
        <v>113</v>
      </c>
      <c r="D46" s="27">
        <v>1973</v>
      </c>
      <c r="E46" s="30">
        <v>86</v>
      </c>
      <c r="F46" s="30">
        <v>0</v>
      </c>
      <c r="G46" s="455">
        <v>0</v>
      </c>
      <c r="H46" s="453">
        <f t="shared" si="0"/>
        <v>86</v>
      </c>
    </row>
    <row r="47" spans="1:8" ht="25.5" customHeight="1">
      <c r="A47" s="81">
        <v>43</v>
      </c>
      <c r="B47" s="33" t="s">
        <v>203</v>
      </c>
      <c r="C47" s="33" t="s">
        <v>311</v>
      </c>
      <c r="D47" s="27">
        <v>1981</v>
      </c>
      <c r="E47" s="30">
        <v>0</v>
      </c>
      <c r="F47" s="30">
        <v>0</v>
      </c>
      <c r="G47" s="455">
        <v>62</v>
      </c>
      <c r="H47" s="453">
        <f t="shared" si="0"/>
        <v>62</v>
      </c>
    </row>
    <row r="48" spans="1:8" ht="25.5" customHeight="1">
      <c r="A48" s="81">
        <v>44</v>
      </c>
      <c r="B48" s="33" t="s">
        <v>203</v>
      </c>
      <c r="C48" s="33" t="s">
        <v>309</v>
      </c>
      <c r="D48" s="27">
        <v>1982</v>
      </c>
      <c r="E48" s="30">
        <v>0</v>
      </c>
      <c r="F48" s="30">
        <v>0</v>
      </c>
      <c r="G48" s="455">
        <v>53</v>
      </c>
      <c r="H48" s="453">
        <f t="shared" si="0"/>
        <v>53</v>
      </c>
    </row>
    <row r="49" spans="1:8" ht="25.5" customHeight="1">
      <c r="A49" s="81">
        <v>45</v>
      </c>
      <c r="B49" s="33" t="s">
        <v>127</v>
      </c>
      <c r="C49" s="33" t="s">
        <v>98</v>
      </c>
      <c r="D49" s="27">
        <v>1984</v>
      </c>
      <c r="E49" s="30">
        <v>0</v>
      </c>
      <c r="F49" s="30">
        <v>47</v>
      </c>
      <c r="G49" s="455">
        <v>0</v>
      </c>
      <c r="H49" s="453">
        <f t="shared" si="0"/>
        <v>47</v>
      </c>
    </row>
    <row r="50" spans="1:8" ht="25.5" customHeight="1">
      <c r="A50" s="81">
        <v>46</v>
      </c>
      <c r="B50" s="33" t="s">
        <v>127</v>
      </c>
      <c r="C50" s="33" t="s">
        <v>201</v>
      </c>
      <c r="D50" s="27">
        <v>1969</v>
      </c>
      <c r="E50" s="30">
        <v>0</v>
      </c>
      <c r="F50" s="30">
        <v>39</v>
      </c>
      <c r="G50" s="455">
        <v>0</v>
      </c>
      <c r="H50" s="453">
        <f t="shared" si="0"/>
        <v>39</v>
      </c>
    </row>
    <row r="51" spans="1:8" ht="25.5" customHeight="1">
      <c r="A51" s="81">
        <v>47</v>
      </c>
      <c r="B51" s="33" t="s">
        <v>203</v>
      </c>
      <c r="C51" s="33" t="s">
        <v>308</v>
      </c>
      <c r="D51" s="27">
        <v>1977</v>
      </c>
      <c r="E51" s="30">
        <v>0</v>
      </c>
      <c r="F51" s="30">
        <v>0</v>
      </c>
      <c r="G51" s="455">
        <v>37</v>
      </c>
      <c r="H51" s="453">
        <f t="shared" si="0"/>
        <v>37</v>
      </c>
    </row>
    <row r="53" spans="1:8" s="4" customFormat="1" ht="17.25" customHeight="1">
      <c r="A53" s="27"/>
      <c r="B53" s="38" t="s">
        <v>212</v>
      </c>
      <c r="C53" s="8"/>
      <c r="D53" s="7"/>
      <c r="E53" s="5"/>
      <c r="F53" s="5"/>
      <c r="G53" s="5"/>
      <c r="H53" s="5"/>
    </row>
    <row r="54" spans="1:8" s="4" customFormat="1" ht="17.25" customHeight="1">
      <c r="A54" s="27">
        <v>1</v>
      </c>
      <c r="B54" s="33" t="s">
        <v>118</v>
      </c>
      <c r="C54" s="45"/>
      <c r="D54" s="44"/>
      <c r="E54" s="46">
        <v>846</v>
      </c>
      <c r="F54" s="105">
        <v>877</v>
      </c>
      <c r="G54" s="46">
        <v>762</v>
      </c>
      <c r="H54" s="23">
        <f aca="true" t="shared" si="1" ref="H54:H61">MAX(E54:G54)</f>
        <v>877</v>
      </c>
    </row>
    <row r="55" spans="1:8" s="4" customFormat="1" ht="17.25" customHeight="1">
      <c r="A55" s="27">
        <v>2</v>
      </c>
      <c r="B55" s="33" t="s">
        <v>55</v>
      </c>
      <c r="C55" s="45"/>
      <c r="D55" s="44"/>
      <c r="E55" s="46">
        <v>441</v>
      </c>
      <c r="F55" s="105">
        <v>858</v>
      </c>
      <c r="G55" s="46">
        <v>785</v>
      </c>
      <c r="H55" s="23">
        <f t="shared" si="1"/>
        <v>858</v>
      </c>
    </row>
    <row r="56" spans="1:8" s="4" customFormat="1" ht="17.25" customHeight="1">
      <c r="A56" s="27">
        <v>3</v>
      </c>
      <c r="B56" s="29" t="s">
        <v>121</v>
      </c>
      <c r="C56" s="45"/>
      <c r="D56" s="44"/>
      <c r="E56" s="46">
        <v>353</v>
      </c>
      <c r="F56" s="105">
        <v>777</v>
      </c>
      <c r="G56" s="46">
        <v>760</v>
      </c>
      <c r="H56" s="23">
        <f t="shared" si="1"/>
        <v>777</v>
      </c>
    </row>
    <row r="57" spans="1:8" s="4" customFormat="1" ht="17.25" customHeight="1">
      <c r="A57" s="27">
        <v>4</v>
      </c>
      <c r="B57" s="29" t="s">
        <v>120</v>
      </c>
      <c r="C57" s="45"/>
      <c r="D57" s="44"/>
      <c r="E57" s="46">
        <v>473</v>
      </c>
      <c r="F57" s="105">
        <v>543</v>
      </c>
      <c r="G57" s="46">
        <v>694</v>
      </c>
      <c r="H57" s="23">
        <f t="shared" si="1"/>
        <v>694</v>
      </c>
    </row>
    <row r="58" spans="1:8" s="4" customFormat="1" ht="17.25" customHeight="1">
      <c r="A58" s="27">
        <v>5</v>
      </c>
      <c r="B58" s="67" t="s">
        <v>147</v>
      </c>
      <c r="C58" s="45"/>
      <c r="D58" s="44"/>
      <c r="E58" s="46"/>
      <c r="F58" s="105">
        <v>295</v>
      </c>
      <c r="G58" s="46">
        <v>597</v>
      </c>
      <c r="H58" s="23">
        <f t="shared" si="1"/>
        <v>597</v>
      </c>
    </row>
    <row r="59" spans="1:8" s="4" customFormat="1" ht="17.25" customHeight="1">
      <c r="A59" s="27">
        <v>6</v>
      </c>
      <c r="B59" s="33" t="s">
        <v>119</v>
      </c>
      <c r="C59" s="45"/>
      <c r="D59" s="44"/>
      <c r="E59" s="46">
        <v>479</v>
      </c>
      <c r="F59" s="105">
        <v>457</v>
      </c>
      <c r="G59" s="46">
        <v>584</v>
      </c>
      <c r="H59" s="23">
        <f t="shared" si="1"/>
        <v>584</v>
      </c>
    </row>
    <row r="60" spans="1:8" s="4" customFormat="1" ht="17.25" customHeight="1">
      <c r="A60" s="27">
        <v>7</v>
      </c>
      <c r="B60" s="33" t="s">
        <v>164</v>
      </c>
      <c r="C60" s="45"/>
      <c r="D60" s="44"/>
      <c r="E60" s="46">
        <v>508</v>
      </c>
      <c r="F60" s="105">
        <v>557</v>
      </c>
      <c r="G60" s="46">
        <v>243</v>
      </c>
      <c r="H60" s="23">
        <f t="shared" si="1"/>
        <v>557</v>
      </c>
    </row>
    <row r="61" spans="1:8" s="5" customFormat="1" ht="19.5" customHeight="1">
      <c r="A61" s="27">
        <v>8</v>
      </c>
      <c r="B61" s="67" t="s">
        <v>127</v>
      </c>
      <c r="C61" s="45"/>
      <c r="D61" s="44"/>
      <c r="E61" s="46"/>
      <c r="F61" s="105">
        <v>321</v>
      </c>
      <c r="G61" s="46"/>
      <c r="H61" s="23">
        <f t="shared" si="1"/>
        <v>321</v>
      </c>
    </row>
    <row r="62" spans="1:8" s="5" customFormat="1" ht="9" customHeight="1">
      <c r="A62" s="46"/>
      <c r="B62" s="44"/>
      <c r="C62" s="45"/>
      <c r="D62" s="44"/>
      <c r="E62" s="46"/>
      <c r="F62" s="46"/>
      <c r="G62" s="46"/>
      <c r="H62" s="46"/>
    </row>
    <row r="63" spans="1:8" s="5" customFormat="1" ht="30" customHeight="1">
      <c r="A63" s="46"/>
      <c r="B63" s="72" t="s">
        <v>70</v>
      </c>
      <c r="C63" s="45"/>
      <c r="D63" s="44" t="s">
        <v>71</v>
      </c>
      <c r="E63" s="46"/>
      <c r="F63" s="46"/>
      <c r="G63" s="46"/>
      <c r="H63" s="46"/>
    </row>
    <row r="64" spans="1:8" s="5" customFormat="1" ht="7.5" customHeight="1">
      <c r="A64" s="46"/>
      <c r="B64" s="44"/>
      <c r="C64" s="45"/>
      <c r="D64" s="44"/>
      <c r="E64" s="46"/>
      <c r="F64" s="46"/>
      <c r="G64" s="46"/>
      <c r="H64" s="46"/>
    </row>
    <row r="65" spans="1:8" s="5" customFormat="1" ht="28.5" customHeight="1">
      <c r="A65" s="46"/>
      <c r="B65" s="72" t="s">
        <v>72</v>
      </c>
      <c r="C65" s="45"/>
      <c r="D65" s="44" t="s">
        <v>73</v>
      </c>
      <c r="E65" s="46"/>
      <c r="F65" s="46"/>
      <c r="G65" s="46"/>
      <c r="H65" s="46"/>
    </row>
  </sheetData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10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3.00390625" style="0" customWidth="1"/>
    <col min="2" max="2" width="27.421875" style="0" customWidth="1"/>
    <col min="3" max="5" width="8.140625" style="0" customWidth="1"/>
    <col min="6" max="6" width="9.421875" style="0" customWidth="1"/>
    <col min="7" max="7" width="9.7109375" style="0" customWidth="1"/>
    <col min="8" max="8" width="9.421875" style="0" customWidth="1"/>
    <col min="9" max="9" width="10.421875" style="0" customWidth="1"/>
    <col min="10" max="10" width="10.7109375" style="0" customWidth="1"/>
    <col min="11" max="11" width="10.00390625" style="0" customWidth="1"/>
    <col min="12" max="12" width="9.421875" style="0" customWidth="1"/>
    <col min="13" max="13" width="7.7109375" style="0" customWidth="1"/>
  </cols>
  <sheetData>
    <row r="1" spans="2:9" ht="23.25">
      <c r="B1" s="309" t="s">
        <v>257</v>
      </c>
      <c r="C1" s="310"/>
      <c r="D1" s="310"/>
      <c r="E1" s="310"/>
      <c r="F1" s="310"/>
      <c r="G1" s="310"/>
      <c r="H1" s="310"/>
      <c r="I1" s="309" t="s">
        <v>294</v>
      </c>
    </row>
    <row r="2" spans="1:13" ht="27.75" customHeight="1">
      <c r="A2" s="144" t="s">
        <v>277</v>
      </c>
      <c r="C2" s="142" t="s">
        <v>295</v>
      </c>
      <c r="D2" s="142"/>
      <c r="E2" s="142"/>
      <c r="I2" s="146" t="s">
        <v>64</v>
      </c>
      <c r="J2" s="146" t="s">
        <v>65</v>
      </c>
      <c r="K2" s="146">
        <v>1</v>
      </c>
      <c r="L2" s="146">
        <v>2</v>
      </c>
      <c r="M2" s="146">
        <v>3</v>
      </c>
    </row>
    <row r="3" spans="9:13" ht="13.5" thickBot="1">
      <c r="I3" s="147">
        <v>272</v>
      </c>
      <c r="J3" s="147">
        <v>265</v>
      </c>
      <c r="K3" s="147">
        <v>255</v>
      </c>
      <c r="L3" s="147">
        <v>240</v>
      </c>
      <c r="M3" s="147">
        <v>225</v>
      </c>
    </row>
    <row r="4" spans="1:18" ht="64.5" customHeight="1">
      <c r="A4" s="149" t="s">
        <v>261</v>
      </c>
      <c r="B4" s="149" t="s">
        <v>262</v>
      </c>
      <c r="C4" s="150" t="s">
        <v>263</v>
      </c>
      <c r="D4" s="151" t="s">
        <v>264</v>
      </c>
      <c r="E4" s="283" t="s">
        <v>296</v>
      </c>
      <c r="F4" s="289" t="s">
        <v>279</v>
      </c>
      <c r="G4" s="290" t="s">
        <v>280</v>
      </c>
      <c r="H4" s="290" t="s">
        <v>281</v>
      </c>
      <c r="I4" s="291" t="s">
        <v>61</v>
      </c>
      <c r="J4" s="288" t="s">
        <v>268</v>
      </c>
      <c r="K4" s="150" t="s">
        <v>62</v>
      </c>
      <c r="L4" s="152" t="s">
        <v>269</v>
      </c>
      <c r="M4" s="152" t="s">
        <v>270</v>
      </c>
      <c r="N4" s="152" t="s">
        <v>298</v>
      </c>
      <c r="O4" s="152" t="s">
        <v>299</v>
      </c>
      <c r="P4" s="151" t="s">
        <v>300</v>
      </c>
      <c r="Q4" s="151" t="s">
        <v>297</v>
      </c>
      <c r="R4" s="151" t="s">
        <v>301</v>
      </c>
    </row>
    <row r="5" spans="1:18" ht="30.75" customHeight="1">
      <c r="A5" s="154" t="s">
        <v>3</v>
      </c>
      <c r="B5" s="155" t="s">
        <v>5</v>
      </c>
      <c r="C5" s="156">
        <v>1959</v>
      </c>
      <c r="D5" s="271">
        <v>282</v>
      </c>
      <c r="E5" s="284">
        <v>280</v>
      </c>
      <c r="F5" s="292">
        <v>90</v>
      </c>
      <c r="G5" s="167">
        <v>96</v>
      </c>
      <c r="H5" s="167">
        <v>92</v>
      </c>
      <c r="I5" s="293">
        <f aca="true" t="shared" si="0" ref="I5:I36">SUM(F5:H5)</f>
        <v>278</v>
      </c>
      <c r="J5" s="288" t="str">
        <f aca="true" t="shared" si="1" ref="J5:J36">IF(I5&gt;=$I$3,$I$2,(IF(I5&gt;=$J$3,$J$2,IF(I5&gt;=$K$3,$K$2,IF(I5&gt;=$L$3,$L$2,IF(I5&gt;=$M$3,$M$2,""))))))</f>
        <v>sm</v>
      </c>
      <c r="K5" s="179">
        <v>1</v>
      </c>
      <c r="L5" s="226"/>
      <c r="M5" s="161"/>
      <c r="N5" s="202"/>
      <c r="O5" s="217"/>
      <c r="P5" s="308"/>
      <c r="Q5" s="279">
        <f aca="true" t="shared" si="2" ref="Q5:Q36">D5+E5+I5-MIN(D5,E5,I5)</f>
        <v>562</v>
      </c>
      <c r="R5" s="217">
        <v>1</v>
      </c>
    </row>
    <row r="6" spans="1:18" ht="30.75" customHeight="1">
      <c r="A6" s="163" t="s">
        <v>3</v>
      </c>
      <c r="B6" s="155" t="s">
        <v>4</v>
      </c>
      <c r="C6" s="156">
        <v>1947</v>
      </c>
      <c r="D6" s="271">
        <v>0</v>
      </c>
      <c r="E6" s="284">
        <v>274</v>
      </c>
      <c r="F6" s="292">
        <v>89</v>
      </c>
      <c r="G6" s="167">
        <v>85</v>
      </c>
      <c r="H6" s="167">
        <v>90</v>
      </c>
      <c r="I6" s="293">
        <f t="shared" si="0"/>
        <v>264</v>
      </c>
      <c r="J6" s="288">
        <f t="shared" si="1"/>
        <v>1</v>
      </c>
      <c r="K6" s="179">
        <v>14</v>
      </c>
      <c r="L6" s="228"/>
      <c r="M6" s="165"/>
      <c r="N6" s="206"/>
      <c r="O6" s="217"/>
      <c r="P6" s="308"/>
      <c r="Q6" s="279">
        <f t="shared" si="2"/>
        <v>538</v>
      </c>
      <c r="R6" s="217">
        <v>7</v>
      </c>
    </row>
    <row r="7" spans="1:18" ht="30.75" customHeight="1">
      <c r="A7" s="234" t="s">
        <v>3</v>
      </c>
      <c r="B7" s="225" t="s">
        <v>318</v>
      </c>
      <c r="C7" s="156">
        <v>1975</v>
      </c>
      <c r="D7" s="271">
        <v>0</v>
      </c>
      <c r="E7" s="284">
        <v>0</v>
      </c>
      <c r="F7" s="292">
        <v>85</v>
      </c>
      <c r="G7" s="167">
        <v>85</v>
      </c>
      <c r="H7" s="167">
        <v>88</v>
      </c>
      <c r="I7" s="293">
        <f t="shared" si="0"/>
        <v>258</v>
      </c>
      <c r="J7" s="288">
        <f t="shared" si="1"/>
        <v>1</v>
      </c>
      <c r="K7" s="179">
        <v>21</v>
      </c>
      <c r="L7" s="228"/>
      <c r="M7" s="165"/>
      <c r="N7" s="206"/>
      <c r="O7" s="217"/>
      <c r="P7" s="308"/>
      <c r="Q7" s="279">
        <f t="shared" si="2"/>
        <v>258</v>
      </c>
      <c r="R7" s="217">
        <v>70</v>
      </c>
    </row>
    <row r="8" spans="1:18" ht="30.75" customHeight="1">
      <c r="A8" s="163" t="s">
        <v>3</v>
      </c>
      <c r="B8" s="155" t="s">
        <v>213</v>
      </c>
      <c r="C8" s="156">
        <v>1943</v>
      </c>
      <c r="D8" s="271">
        <v>0</v>
      </c>
      <c r="E8" s="284">
        <v>240</v>
      </c>
      <c r="F8" s="292">
        <v>81</v>
      </c>
      <c r="G8" s="167">
        <v>81</v>
      </c>
      <c r="H8" s="167">
        <v>88</v>
      </c>
      <c r="I8" s="293">
        <f t="shared" si="0"/>
        <v>250</v>
      </c>
      <c r="J8" s="288">
        <f t="shared" si="1"/>
        <v>2</v>
      </c>
      <c r="K8" s="179">
        <v>31</v>
      </c>
      <c r="L8" s="228">
        <f>SUM(I5:I8)</f>
        <v>1050</v>
      </c>
      <c r="M8" s="165"/>
      <c r="N8" s="206">
        <v>511</v>
      </c>
      <c r="O8" s="217">
        <v>1027</v>
      </c>
      <c r="P8" s="308">
        <f>MAX(L8,N8,O8)</f>
        <v>1050</v>
      </c>
      <c r="Q8" s="279">
        <f t="shared" si="2"/>
        <v>490</v>
      </c>
      <c r="R8" s="217">
        <v>36</v>
      </c>
    </row>
    <row r="9" spans="1:18" ht="30.75" customHeight="1">
      <c r="A9" s="163" t="s">
        <v>3</v>
      </c>
      <c r="B9" s="155" t="s">
        <v>134</v>
      </c>
      <c r="C9" s="156">
        <v>1977</v>
      </c>
      <c r="D9" s="271">
        <v>229</v>
      </c>
      <c r="E9" s="284">
        <v>232</v>
      </c>
      <c r="F9" s="292">
        <v>76</v>
      </c>
      <c r="G9" s="167">
        <v>73</v>
      </c>
      <c r="H9" s="167">
        <v>72</v>
      </c>
      <c r="I9" s="293">
        <f t="shared" si="0"/>
        <v>221</v>
      </c>
      <c r="J9" s="288">
        <f t="shared" si="1"/>
      </c>
      <c r="K9" s="179">
        <v>61</v>
      </c>
      <c r="L9" s="228"/>
      <c r="M9" s="165"/>
      <c r="N9" s="206"/>
      <c r="O9" s="217"/>
      <c r="P9" s="406">
        <v>2</v>
      </c>
      <c r="Q9" s="279">
        <f t="shared" si="2"/>
        <v>461</v>
      </c>
      <c r="R9" s="217">
        <v>55</v>
      </c>
    </row>
    <row r="10" spans="1:18" ht="30.75" customHeight="1">
      <c r="A10" s="163" t="s">
        <v>3</v>
      </c>
      <c r="B10" s="155" t="s">
        <v>214</v>
      </c>
      <c r="C10" s="156">
        <v>1980</v>
      </c>
      <c r="D10" s="271">
        <v>0</v>
      </c>
      <c r="E10" s="284">
        <v>233</v>
      </c>
      <c r="F10" s="292"/>
      <c r="G10" s="167"/>
      <c r="H10" s="167"/>
      <c r="I10" s="293">
        <f t="shared" si="0"/>
        <v>0</v>
      </c>
      <c r="J10" s="288">
        <f t="shared" si="1"/>
      </c>
      <c r="K10" s="179"/>
      <c r="L10" s="228"/>
      <c r="M10" s="165"/>
      <c r="N10" s="206"/>
      <c r="O10" s="217"/>
      <c r="P10" s="308"/>
      <c r="Q10" s="279">
        <f t="shared" si="2"/>
        <v>233</v>
      </c>
      <c r="R10" s="217">
        <v>85</v>
      </c>
    </row>
    <row r="11" spans="1:18" ht="30.75" customHeight="1">
      <c r="A11" s="154" t="s">
        <v>6</v>
      </c>
      <c r="B11" s="155" t="s">
        <v>45</v>
      </c>
      <c r="C11" s="233">
        <v>1949</v>
      </c>
      <c r="D11" s="273">
        <v>0</v>
      </c>
      <c r="E11" s="285">
        <v>244</v>
      </c>
      <c r="F11" s="292">
        <v>91</v>
      </c>
      <c r="G11" s="167">
        <v>92</v>
      </c>
      <c r="H11" s="167">
        <v>90</v>
      </c>
      <c r="I11" s="293">
        <f t="shared" si="0"/>
        <v>273</v>
      </c>
      <c r="J11" s="288" t="str">
        <f t="shared" si="1"/>
        <v>sm</v>
      </c>
      <c r="K11" s="179">
        <v>3</v>
      </c>
      <c r="L11" s="226"/>
      <c r="M11" s="161"/>
      <c r="N11" s="202"/>
      <c r="O11" s="217"/>
      <c r="P11" s="308"/>
      <c r="Q11" s="279">
        <f t="shared" si="2"/>
        <v>517</v>
      </c>
      <c r="R11" s="217">
        <v>18</v>
      </c>
    </row>
    <row r="12" spans="1:18" ht="30.75" customHeight="1">
      <c r="A12" s="234" t="s">
        <v>6</v>
      </c>
      <c r="B12" s="225" t="s">
        <v>325</v>
      </c>
      <c r="C12" s="156">
        <v>1946</v>
      </c>
      <c r="D12" s="271">
        <v>0</v>
      </c>
      <c r="E12" s="284">
        <v>0</v>
      </c>
      <c r="F12" s="292">
        <v>78</v>
      </c>
      <c r="G12" s="167">
        <v>87</v>
      </c>
      <c r="H12" s="167">
        <v>92</v>
      </c>
      <c r="I12" s="293">
        <f t="shared" si="0"/>
        <v>257</v>
      </c>
      <c r="J12" s="288">
        <f t="shared" si="1"/>
        <v>1</v>
      </c>
      <c r="K12" s="179">
        <v>23</v>
      </c>
      <c r="L12" s="228"/>
      <c r="M12" s="165"/>
      <c r="N12" s="206"/>
      <c r="O12" s="217"/>
      <c r="P12" s="308"/>
      <c r="Q12" s="279">
        <f t="shared" si="2"/>
        <v>257</v>
      </c>
      <c r="R12" s="217">
        <v>71</v>
      </c>
    </row>
    <row r="13" spans="1:18" ht="30.75" customHeight="1">
      <c r="A13" s="163" t="s">
        <v>6</v>
      </c>
      <c r="B13" s="155" t="s">
        <v>217</v>
      </c>
      <c r="C13" s="156">
        <v>1967</v>
      </c>
      <c r="D13" s="271">
        <v>0</v>
      </c>
      <c r="E13" s="284">
        <v>237</v>
      </c>
      <c r="F13" s="292">
        <v>86</v>
      </c>
      <c r="G13" s="167">
        <v>84</v>
      </c>
      <c r="H13" s="167">
        <v>76</v>
      </c>
      <c r="I13" s="293">
        <f t="shared" si="0"/>
        <v>246</v>
      </c>
      <c r="J13" s="288">
        <f t="shared" si="1"/>
        <v>2</v>
      </c>
      <c r="K13" s="179">
        <v>35</v>
      </c>
      <c r="L13" s="228"/>
      <c r="M13" s="165"/>
      <c r="N13" s="206"/>
      <c r="O13" s="217"/>
      <c r="P13" s="308"/>
      <c r="Q13" s="279">
        <f t="shared" si="2"/>
        <v>483</v>
      </c>
      <c r="R13" s="217">
        <v>41</v>
      </c>
    </row>
    <row r="14" spans="1:18" ht="30.75" customHeight="1">
      <c r="A14" s="163" t="s">
        <v>6</v>
      </c>
      <c r="B14" s="155" t="s">
        <v>7</v>
      </c>
      <c r="C14" s="156">
        <v>1967</v>
      </c>
      <c r="D14" s="271">
        <v>0</v>
      </c>
      <c r="E14" s="284">
        <v>227</v>
      </c>
      <c r="F14" s="292">
        <v>81</v>
      </c>
      <c r="G14" s="167">
        <v>81</v>
      </c>
      <c r="H14" s="167">
        <v>83</v>
      </c>
      <c r="I14" s="293">
        <f t="shared" si="0"/>
        <v>245</v>
      </c>
      <c r="J14" s="288">
        <f t="shared" si="1"/>
        <v>2</v>
      </c>
      <c r="K14" s="179">
        <v>36</v>
      </c>
      <c r="L14" s="228"/>
      <c r="M14" s="165"/>
      <c r="N14" s="206"/>
      <c r="O14" s="217"/>
      <c r="P14" s="308"/>
      <c r="Q14" s="279">
        <f t="shared" si="2"/>
        <v>472</v>
      </c>
      <c r="R14" s="217">
        <v>50</v>
      </c>
    </row>
    <row r="15" spans="1:18" ht="30.75" customHeight="1">
      <c r="A15" s="234" t="s">
        <v>6</v>
      </c>
      <c r="B15" s="225" t="s">
        <v>317</v>
      </c>
      <c r="C15" s="156">
        <v>1960</v>
      </c>
      <c r="D15" s="271">
        <v>0</v>
      </c>
      <c r="E15" s="284">
        <v>0</v>
      </c>
      <c r="F15" s="292">
        <v>79</v>
      </c>
      <c r="G15" s="167">
        <v>84</v>
      </c>
      <c r="H15" s="167">
        <v>79</v>
      </c>
      <c r="I15" s="293">
        <f t="shared" si="0"/>
        <v>242</v>
      </c>
      <c r="J15" s="288">
        <f t="shared" si="1"/>
        <v>2</v>
      </c>
      <c r="K15" s="179">
        <v>41</v>
      </c>
      <c r="L15" s="228"/>
      <c r="M15" s="165"/>
      <c r="N15" s="206"/>
      <c r="O15" s="217"/>
      <c r="P15" s="308"/>
      <c r="Q15" s="279">
        <f t="shared" si="2"/>
        <v>242</v>
      </c>
      <c r="R15" s="217">
        <v>78</v>
      </c>
    </row>
    <row r="16" spans="1:18" ht="30.75" customHeight="1">
      <c r="A16" s="163" t="s">
        <v>6</v>
      </c>
      <c r="B16" s="155" t="s">
        <v>218</v>
      </c>
      <c r="C16" s="156">
        <v>1954</v>
      </c>
      <c r="D16" s="271">
        <v>0</v>
      </c>
      <c r="E16" s="284">
        <v>242</v>
      </c>
      <c r="F16" s="292">
        <v>84</v>
      </c>
      <c r="G16" s="167">
        <v>76</v>
      </c>
      <c r="H16" s="407">
        <v>80</v>
      </c>
      <c r="I16" s="293">
        <f t="shared" si="0"/>
        <v>240</v>
      </c>
      <c r="J16" s="288">
        <f t="shared" si="1"/>
        <v>2</v>
      </c>
      <c r="K16" s="179">
        <v>47</v>
      </c>
      <c r="L16" s="228"/>
      <c r="M16" s="165"/>
      <c r="N16" s="206"/>
      <c r="O16" s="217"/>
      <c r="P16" s="308"/>
      <c r="Q16" s="279">
        <f t="shared" si="2"/>
        <v>482</v>
      </c>
      <c r="R16" s="217">
        <v>44</v>
      </c>
    </row>
    <row r="17" spans="1:18" ht="30.75" customHeight="1">
      <c r="A17" s="163" t="s">
        <v>6</v>
      </c>
      <c r="B17" s="155" t="s">
        <v>215</v>
      </c>
      <c r="C17" s="156">
        <v>1967</v>
      </c>
      <c r="D17" s="271">
        <v>0</v>
      </c>
      <c r="E17" s="284">
        <v>251</v>
      </c>
      <c r="F17" s="292"/>
      <c r="G17" s="167"/>
      <c r="H17" s="167"/>
      <c r="I17" s="293">
        <f t="shared" si="0"/>
        <v>0</v>
      </c>
      <c r="J17" s="288">
        <f t="shared" si="1"/>
      </c>
      <c r="K17" s="179"/>
      <c r="L17" s="228">
        <f>SUM(I11:I14)</f>
        <v>1021</v>
      </c>
      <c r="M17" s="165"/>
      <c r="N17" s="206"/>
      <c r="O17" s="217">
        <v>992</v>
      </c>
      <c r="P17" s="308">
        <f>MAX(L17,N17,O17)</f>
        <v>1021</v>
      </c>
      <c r="Q17" s="279">
        <f t="shared" si="2"/>
        <v>251</v>
      </c>
      <c r="R17" s="217">
        <v>74</v>
      </c>
    </row>
    <row r="18" spans="1:18" ht="30.75" customHeight="1">
      <c r="A18" s="168" t="s">
        <v>6</v>
      </c>
      <c r="B18" s="155" t="s">
        <v>216</v>
      </c>
      <c r="C18" s="156">
        <v>1971</v>
      </c>
      <c r="D18" s="271">
        <v>0</v>
      </c>
      <c r="E18" s="284">
        <v>255</v>
      </c>
      <c r="F18" s="292"/>
      <c r="G18" s="167"/>
      <c r="H18" s="167"/>
      <c r="I18" s="293">
        <f t="shared" si="0"/>
        <v>0</v>
      </c>
      <c r="J18" s="288">
        <f t="shared" si="1"/>
      </c>
      <c r="K18" s="179"/>
      <c r="L18" s="230"/>
      <c r="M18" s="169"/>
      <c r="N18" s="210"/>
      <c r="O18" s="217"/>
      <c r="P18" s="308"/>
      <c r="Q18" s="279">
        <f t="shared" si="2"/>
        <v>255</v>
      </c>
      <c r="R18" s="217">
        <v>73</v>
      </c>
    </row>
    <row r="19" spans="1:18" ht="30.75" customHeight="1">
      <c r="A19" s="246" t="s">
        <v>8</v>
      </c>
      <c r="B19" s="174" t="s">
        <v>10</v>
      </c>
      <c r="C19" s="175">
        <v>1954</v>
      </c>
      <c r="D19" s="274">
        <v>269</v>
      </c>
      <c r="E19" s="286">
        <v>272</v>
      </c>
      <c r="F19" s="292">
        <v>89</v>
      </c>
      <c r="G19" s="167">
        <v>92</v>
      </c>
      <c r="H19" s="167">
        <v>90</v>
      </c>
      <c r="I19" s="293">
        <f t="shared" si="0"/>
        <v>271</v>
      </c>
      <c r="J19" s="288" t="str">
        <f t="shared" si="1"/>
        <v>smk</v>
      </c>
      <c r="K19" s="179">
        <v>5</v>
      </c>
      <c r="L19" s="226"/>
      <c r="M19" s="161"/>
      <c r="N19" s="202"/>
      <c r="O19" s="217"/>
      <c r="P19" s="308"/>
      <c r="Q19" s="279">
        <f t="shared" si="2"/>
        <v>543</v>
      </c>
      <c r="R19" s="217">
        <v>4</v>
      </c>
    </row>
    <row r="20" spans="1:18" ht="30.75" customHeight="1">
      <c r="A20" s="249" t="s">
        <v>8</v>
      </c>
      <c r="B20" s="237" t="s">
        <v>122</v>
      </c>
      <c r="C20" s="175">
        <v>1962</v>
      </c>
      <c r="D20" s="274">
        <v>252</v>
      </c>
      <c r="E20" s="286">
        <v>0</v>
      </c>
      <c r="F20" s="292">
        <v>89</v>
      </c>
      <c r="G20" s="167">
        <v>79</v>
      </c>
      <c r="H20" s="167">
        <v>89</v>
      </c>
      <c r="I20" s="293">
        <f t="shared" si="0"/>
        <v>257</v>
      </c>
      <c r="J20" s="288">
        <f t="shared" si="1"/>
        <v>1</v>
      </c>
      <c r="K20" s="179">
        <v>24</v>
      </c>
      <c r="L20" s="228"/>
      <c r="M20" s="165"/>
      <c r="N20" s="206"/>
      <c r="O20" s="217"/>
      <c r="P20" s="308"/>
      <c r="Q20" s="279">
        <f t="shared" si="2"/>
        <v>509</v>
      </c>
      <c r="R20" s="217">
        <v>23</v>
      </c>
    </row>
    <row r="21" spans="1:18" ht="30.75" customHeight="1">
      <c r="A21" s="249" t="s">
        <v>8</v>
      </c>
      <c r="B21" s="174" t="s">
        <v>9</v>
      </c>
      <c r="C21" s="175">
        <v>1971</v>
      </c>
      <c r="D21" s="274">
        <v>0</v>
      </c>
      <c r="E21" s="286">
        <v>265</v>
      </c>
      <c r="F21" s="292">
        <v>78</v>
      </c>
      <c r="G21" s="167">
        <v>89</v>
      </c>
      <c r="H21" s="167">
        <v>83</v>
      </c>
      <c r="I21" s="293">
        <f t="shared" si="0"/>
        <v>250</v>
      </c>
      <c r="J21" s="288">
        <f t="shared" si="1"/>
        <v>2</v>
      </c>
      <c r="K21" s="179">
        <v>32</v>
      </c>
      <c r="L21" s="275">
        <f>SUM(I19:I22)</f>
        <v>1026</v>
      </c>
      <c r="M21" s="165"/>
      <c r="N21" s="206">
        <v>982</v>
      </c>
      <c r="O21" s="217">
        <v>1020</v>
      </c>
      <c r="P21" s="308">
        <f>MAX(L21,N21,O21)</f>
        <v>1026</v>
      </c>
      <c r="Q21" s="279">
        <f t="shared" si="2"/>
        <v>515</v>
      </c>
      <c r="R21" s="217">
        <v>19</v>
      </c>
    </row>
    <row r="22" spans="1:18" ht="30.75" customHeight="1">
      <c r="A22" s="238" t="s">
        <v>8</v>
      </c>
      <c r="B22" s="237" t="s">
        <v>319</v>
      </c>
      <c r="C22" s="175">
        <v>1975</v>
      </c>
      <c r="D22" s="274">
        <v>0</v>
      </c>
      <c r="E22" s="286">
        <v>0</v>
      </c>
      <c r="F22" s="292">
        <v>85</v>
      </c>
      <c r="G22" s="167">
        <v>86</v>
      </c>
      <c r="H22" s="167">
        <v>77</v>
      </c>
      <c r="I22" s="293">
        <f t="shared" si="0"/>
        <v>248</v>
      </c>
      <c r="J22" s="288">
        <f t="shared" si="1"/>
        <v>2</v>
      </c>
      <c r="K22" s="179">
        <v>34</v>
      </c>
      <c r="L22" s="228"/>
      <c r="M22" s="165"/>
      <c r="N22" s="206"/>
      <c r="O22" s="217"/>
      <c r="P22" s="308"/>
      <c r="Q22" s="279">
        <f t="shared" si="2"/>
        <v>248</v>
      </c>
      <c r="R22" s="217">
        <v>75</v>
      </c>
    </row>
    <row r="23" spans="1:18" ht="30.75" customHeight="1">
      <c r="A23" s="249" t="s">
        <v>8</v>
      </c>
      <c r="B23" s="174" t="s">
        <v>219</v>
      </c>
      <c r="C23" s="175">
        <v>1978</v>
      </c>
      <c r="D23" s="274">
        <v>0</v>
      </c>
      <c r="E23" s="286">
        <v>227</v>
      </c>
      <c r="F23" s="292">
        <v>75</v>
      </c>
      <c r="G23" s="167">
        <v>80</v>
      </c>
      <c r="H23" s="167">
        <v>87</v>
      </c>
      <c r="I23" s="293">
        <f t="shared" si="0"/>
        <v>242</v>
      </c>
      <c r="J23" s="288">
        <f t="shared" si="1"/>
        <v>2</v>
      </c>
      <c r="K23" s="179">
        <v>39</v>
      </c>
      <c r="L23" s="228"/>
      <c r="M23" s="165"/>
      <c r="N23" s="206"/>
      <c r="O23" s="217"/>
      <c r="P23" s="308"/>
      <c r="Q23" s="279">
        <f t="shared" si="2"/>
        <v>469</v>
      </c>
      <c r="R23" s="217">
        <v>53</v>
      </c>
    </row>
    <row r="24" spans="1:18" ht="30.75" customHeight="1">
      <c r="A24" s="249" t="s">
        <v>8</v>
      </c>
      <c r="B24" s="174" t="s">
        <v>12</v>
      </c>
      <c r="C24" s="175">
        <v>1958</v>
      </c>
      <c r="D24" s="274">
        <v>238</v>
      </c>
      <c r="E24" s="286">
        <v>256</v>
      </c>
      <c r="F24" s="292">
        <v>79</v>
      </c>
      <c r="G24" s="167">
        <v>84</v>
      </c>
      <c r="H24" s="167">
        <v>78</v>
      </c>
      <c r="I24" s="293">
        <f t="shared" si="0"/>
        <v>241</v>
      </c>
      <c r="J24" s="288">
        <f t="shared" si="1"/>
        <v>2</v>
      </c>
      <c r="K24" s="179">
        <v>42</v>
      </c>
      <c r="L24" s="228"/>
      <c r="M24" s="165"/>
      <c r="N24" s="206"/>
      <c r="O24" s="217"/>
      <c r="P24" s="308"/>
      <c r="Q24" s="279">
        <f t="shared" si="2"/>
        <v>497</v>
      </c>
      <c r="R24" s="217">
        <v>33</v>
      </c>
    </row>
    <row r="25" spans="1:18" ht="30.75" customHeight="1">
      <c r="A25" s="249" t="s">
        <v>8</v>
      </c>
      <c r="B25" s="237" t="s">
        <v>88</v>
      </c>
      <c r="C25" s="175">
        <v>1967</v>
      </c>
      <c r="D25" s="274">
        <v>223</v>
      </c>
      <c r="E25" s="286">
        <v>0</v>
      </c>
      <c r="F25" s="292"/>
      <c r="G25" s="167"/>
      <c r="H25" s="167"/>
      <c r="I25" s="293">
        <f t="shared" si="0"/>
        <v>0</v>
      </c>
      <c r="J25" s="288">
        <f t="shared" si="1"/>
      </c>
      <c r="K25" s="179"/>
      <c r="L25" s="230"/>
      <c r="M25" s="169"/>
      <c r="N25" s="210"/>
      <c r="O25" s="217"/>
      <c r="P25" s="308"/>
      <c r="Q25" s="279">
        <f t="shared" si="2"/>
        <v>223</v>
      </c>
      <c r="R25" s="217">
        <v>90</v>
      </c>
    </row>
    <row r="26" spans="1:18" ht="30.75" customHeight="1">
      <c r="A26" s="327" t="s">
        <v>13</v>
      </c>
      <c r="B26" s="276" t="s">
        <v>32</v>
      </c>
      <c r="C26" s="242">
        <v>1967</v>
      </c>
      <c r="D26" s="271">
        <v>282</v>
      </c>
      <c r="E26" s="284">
        <v>276</v>
      </c>
      <c r="F26" s="292">
        <v>88</v>
      </c>
      <c r="G26" s="167">
        <v>95</v>
      </c>
      <c r="H26" s="167">
        <v>89</v>
      </c>
      <c r="I26" s="293">
        <f t="shared" si="0"/>
        <v>272</v>
      </c>
      <c r="J26" s="288" t="str">
        <f t="shared" si="1"/>
        <v>sm</v>
      </c>
      <c r="K26" s="179">
        <v>4</v>
      </c>
      <c r="L26" s="228"/>
      <c r="M26" s="165"/>
      <c r="N26" s="206"/>
      <c r="O26" s="217"/>
      <c r="P26" s="308"/>
      <c r="Q26" s="279">
        <f t="shared" si="2"/>
        <v>558</v>
      </c>
      <c r="R26" s="217">
        <v>2</v>
      </c>
    </row>
    <row r="27" spans="1:18" ht="30.75" customHeight="1">
      <c r="A27" s="327" t="s">
        <v>13</v>
      </c>
      <c r="B27" s="192" t="s">
        <v>102</v>
      </c>
      <c r="C27" s="193">
        <v>1979</v>
      </c>
      <c r="D27" s="277">
        <v>260</v>
      </c>
      <c r="E27" s="287">
        <v>262</v>
      </c>
      <c r="F27" s="292">
        <v>81</v>
      </c>
      <c r="G27" s="167">
        <v>86</v>
      </c>
      <c r="H27" s="167">
        <v>86</v>
      </c>
      <c r="I27" s="293">
        <f t="shared" si="0"/>
        <v>253</v>
      </c>
      <c r="J27" s="288">
        <f t="shared" si="1"/>
        <v>2</v>
      </c>
      <c r="K27" s="179">
        <v>29</v>
      </c>
      <c r="L27" s="228"/>
      <c r="M27" s="165"/>
      <c r="N27" s="206"/>
      <c r="O27" s="217"/>
      <c r="P27" s="308"/>
      <c r="Q27" s="279">
        <f t="shared" si="2"/>
        <v>522</v>
      </c>
      <c r="R27" s="217">
        <v>15</v>
      </c>
    </row>
    <row r="28" spans="1:18" ht="30.75" customHeight="1">
      <c r="A28" s="327" t="s">
        <v>13</v>
      </c>
      <c r="B28" s="192" t="s">
        <v>68</v>
      </c>
      <c r="C28" s="193">
        <v>1943</v>
      </c>
      <c r="D28" s="277">
        <v>239</v>
      </c>
      <c r="E28" s="287">
        <v>245</v>
      </c>
      <c r="F28" s="292">
        <v>74</v>
      </c>
      <c r="G28" s="167">
        <v>86</v>
      </c>
      <c r="H28" s="167">
        <v>80</v>
      </c>
      <c r="I28" s="293">
        <f t="shared" si="0"/>
        <v>240</v>
      </c>
      <c r="J28" s="288">
        <f t="shared" si="1"/>
        <v>2</v>
      </c>
      <c r="K28" s="179">
        <v>46</v>
      </c>
      <c r="L28" s="228"/>
      <c r="M28" s="165"/>
      <c r="N28" s="206"/>
      <c r="O28" s="217"/>
      <c r="P28" s="308"/>
      <c r="Q28" s="279">
        <f t="shared" si="2"/>
        <v>485</v>
      </c>
      <c r="R28" s="217">
        <v>39</v>
      </c>
    </row>
    <row r="29" spans="1:18" ht="30.75" customHeight="1">
      <c r="A29" s="327" t="s">
        <v>13</v>
      </c>
      <c r="B29" s="256" t="s">
        <v>227</v>
      </c>
      <c r="C29" s="233">
        <v>1969</v>
      </c>
      <c r="D29" s="273">
        <v>0</v>
      </c>
      <c r="E29" s="285">
        <v>209</v>
      </c>
      <c r="F29" s="292">
        <v>64</v>
      </c>
      <c r="G29" s="167">
        <v>66</v>
      </c>
      <c r="H29" s="167">
        <v>72</v>
      </c>
      <c r="I29" s="293">
        <f t="shared" si="0"/>
        <v>202</v>
      </c>
      <c r="J29" s="288">
        <f t="shared" si="1"/>
      </c>
      <c r="K29" s="179">
        <v>67</v>
      </c>
      <c r="L29" s="226"/>
      <c r="M29" s="161"/>
      <c r="N29" s="202"/>
      <c r="O29" s="217"/>
      <c r="P29" s="308"/>
      <c r="Q29" s="279">
        <f t="shared" si="2"/>
        <v>411</v>
      </c>
      <c r="R29" s="217">
        <v>65</v>
      </c>
    </row>
    <row r="30" spans="1:18" ht="30.75" customHeight="1">
      <c r="A30" s="327" t="s">
        <v>13</v>
      </c>
      <c r="B30" s="192" t="s">
        <v>23</v>
      </c>
      <c r="C30" s="193">
        <v>1970</v>
      </c>
      <c r="D30" s="277">
        <v>237</v>
      </c>
      <c r="E30" s="287">
        <v>0</v>
      </c>
      <c r="F30" s="292"/>
      <c r="G30" s="167"/>
      <c r="H30" s="167"/>
      <c r="I30" s="293">
        <f t="shared" si="0"/>
        <v>0</v>
      </c>
      <c r="J30" s="288">
        <f t="shared" si="1"/>
      </c>
      <c r="K30" s="179"/>
      <c r="L30" s="228"/>
      <c r="M30" s="165"/>
      <c r="N30" s="206"/>
      <c r="O30" s="217"/>
      <c r="P30" s="308"/>
      <c r="Q30" s="279">
        <f t="shared" si="2"/>
        <v>237</v>
      </c>
      <c r="R30" s="217">
        <v>83</v>
      </c>
    </row>
    <row r="31" spans="1:18" ht="30.75" customHeight="1">
      <c r="A31" s="249" t="s">
        <v>143</v>
      </c>
      <c r="B31" s="237" t="s">
        <v>123</v>
      </c>
      <c r="C31" s="175">
        <v>1982</v>
      </c>
      <c r="D31" s="274">
        <v>221</v>
      </c>
      <c r="E31" s="286">
        <v>0</v>
      </c>
      <c r="F31" s="292"/>
      <c r="G31" s="167"/>
      <c r="H31" s="167"/>
      <c r="I31" s="293">
        <f t="shared" si="0"/>
        <v>0</v>
      </c>
      <c r="J31" s="288">
        <f t="shared" si="1"/>
      </c>
      <c r="K31" s="179"/>
      <c r="L31" s="228"/>
      <c r="M31" s="165"/>
      <c r="N31" s="206"/>
      <c r="O31" s="217"/>
      <c r="P31" s="308"/>
      <c r="Q31" s="279">
        <f t="shared" si="2"/>
        <v>221</v>
      </c>
      <c r="R31" s="217">
        <v>91</v>
      </c>
    </row>
    <row r="32" spans="1:18" ht="30.75" customHeight="1">
      <c r="A32" s="249" t="s">
        <v>143</v>
      </c>
      <c r="B32" s="237" t="s">
        <v>101</v>
      </c>
      <c r="C32" s="175">
        <v>1983</v>
      </c>
      <c r="D32" s="274">
        <v>214</v>
      </c>
      <c r="E32" s="286">
        <v>0</v>
      </c>
      <c r="F32" s="292"/>
      <c r="G32" s="167"/>
      <c r="H32" s="167"/>
      <c r="I32" s="293">
        <f t="shared" si="0"/>
        <v>0</v>
      </c>
      <c r="J32" s="288">
        <f t="shared" si="1"/>
      </c>
      <c r="K32" s="179"/>
      <c r="L32" s="228"/>
      <c r="M32" s="165"/>
      <c r="N32" s="206"/>
      <c r="O32" s="217"/>
      <c r="P32" s="308"/>
      <c r="Q32" s="279">
        <f t="shared" si="2"/>
        <v>214</v>
      </c>
      <c r="R32" s="217">
        <v>92</v>
      </c>
    </row>
    <row r="33" spans="1:18" ht="30.75" customHeight="1">
      <c r="A33" s="249" t="s">
        <v>143</v>
      </c>
      <c r="B33" s="237" t="s">
        <v>124</v>
      </c>
      <c r="C33" s="175">
        <v>1983</v>
      </c>
      <c r="D33" s="274">
        <v>154</v>
      </c>
      <c r="E33" s="286">
        <v>0</v>
      </c>
      <c r="F33" s="292"/>
      <c r="G33" s="167"/>
      <c r="H33" s="167"/>
      <c r="I33" s="293">
        <f t="shared" si="0"/>
        <v>0</v>
      </c>
      <c r="J33" s="288">
        <f t="shared" si="1"/>
      </c>
      <c r="K33" s="179"/>
      <c r="L33" s="228"/>
      <c r="M33" s="165"/>
      <c r="N33" s="206"/>
      <c r="O33" s="161"/>
      <c r="P33" s="308"/>
      <c r="Q33" s="279">
        <f t="shared" si="2"/>
        <v>154</v>
      </c>
      <c r="R33" s="217">
        <v>99</v>
      </c>
    </row>
    <row r="34" spans="1:18" ht="30.75" customHeight="1">
      <c r="A34" s="154" t="s">
        <v>107</v>
      </c>
      <c r="B34" s="155" t="s">
        <v>221</v>
      </c>
      <c r="C34" s="156">
        <v>1977</v>
      </c>
      <c r="D34" s="271">
        <v>0</v>
      </c>
      <c r="E34" s="284">
        <v>228</v>
      </c>
      <c r="F34" s="292">
        <v>86</v>
      </c>
      <c r="G34" s="167">
        <v>93</v>
      </c>
      <c r="H34" s="167">
        <v>91</v>
      </c>
      <c r="I34" s="293">
        <f t="shared" si="0"/>
        <v>270</v>
      </c>
      <c r="J34" s="288" t="str">
        <f t="shared" si="1"/>
        <v>smk</v>
      </c>
      <c r="K34" s="179">
        <v>7</v>
      </c>
      <c r="L34" s="226"/>
      <c r="M34" s="161"/>
      <c r="N34" s="161"/>
      <c r="O34" s="202"/>
      <c r="P34" s="358"/>
      <c r="Q34" s="279">
        <f t="shared" si="2"/>
        <v>498</v>
      </c>
      <c r="R34" s="217">
        <v>32</v>
      </c>
    </row>
    <row r="35" spans="1:18" ht="30.75" customHeight="1">
      <c r="A35" s="163" t="s">
        <v>107</v>
      </c>
      <c r="B35" s="225" t="s">
        <v>126</v>
      </c>
      <c r="C35" s="156">
        <v>1970</v>
      </c>
      <c r="D35" s="271">
        <v>216</v>
      </c>
      <c r="E35" s="284">
        <v>0</v>
      </c>
      <c r="F35" s="292">
        <v>86</v>
      </c>
      <c r="G35" s="167">
        <v>88</v>
      </c>
      <c r="H35" s="167">
        <v>87</v>
      </c>
      <c r="I35" s="293">
        <f t="shared" si="0"/>
        <v>261</v>
      </c>
      <c r="J35" s="288">
        <f t="shared" si="1"/>
        <v>1</v>
      </c>
      <c r="K35" s="179">
        <v>16</v>
      </c>
      <c r="L35" s="228"/>
      <c r="M35" s="165"/>
      <c r="N35" s="165"/>
      <c r="O35" s="206"/>
      <c r="P35" s="358"/>
      <c r="Q35" s="279">
        <f t="shared" si="2"/>
        <v>477</v>
      </c>
      <c r="R35" s="217">
        <v>48</v>
      </c>
    </row>
    <row r="36" spans="1:18" ht="30.75" customHeight="1">
      <c r="A36" s="234" t="s">
        <v>107</v>
      </c>
      <c r="B36" s="225" t="s">
        <v>109</v>
      </c>
      <c r="C36" s="156">
        <v>1981</v>
      </c>
      <c r="D36" s="271">
        <v>0</v>
      </c>
      <c r="E36" s="284">
        <v>0</v>
      </c>
      <c r="F36" s="292">
        <v>92</v>
      </c>
      <c r="G36" s="167">
        <v>80</v>
      </c>
      <c r="H36" s="167">
        <v>69</v>
      </c>
      <c r="I36" s="293">
        <f t="shared" si="0"/>
        <v>241</v>
      </c>
      <c r="J36" s="288">
        <f t="shared" si="1"/>
        <v>2</v>
      </c>
      <c r="K36" s="179">
        <v>43</v>
      </c>
      <c r="L36" s="228"/>
      <c r="M36" s="165"/>
      <c r="N36" s="165"/>
      <c r="O36" s="206"/>
      <c r="P36" s="358"/>
      <c r="Q36" s="279">
        <f t="shared" si="2"/>
        <v>241</v>
      </c>
      <c r="R36" s="217">
        <v>79</v>
      </c>
    </row>
    <row r="37" spans="1:18" ht="30.75" customHeight="1">
      <c r="A37" s="163" t="s">
        <v>107</v>
      </c>
      <c r="B37" s="155" t="s">
        <v>220</v>
      </c>
      <c r="C37" s="156">
        <v>1979</v>
      </c>
      <c r="D37" s="271">
        <v>251</v>
      </c>
      <c r="E37" s="284">
        <v>251</v>
      </c>
      <c r="F37" s="292">
        <v>69</v>
      </c>
      <c r="G37" s="167">
        <v>78</v>
      </c>
      <c r="H37" s="167">
        <v>78</v>
      </c>
      <c r="I37" s="293">
        <f aca="true" t="shared" si="3" ref="I37:I68">SUM(F37:H37)</f>
        <v>225</v>
      </c>
      <c r="J37" s="288">
        <f aca="true" t="shared" si="4" ref="J37:J68">IF(I37&gt;=$I$3,$I$2,(IF(I37&gt;=$J$3,$J$2,IF(I37&gt;=$K$3,$K$2,IF(I37&gt;=$L$3,$L$2,IF(I37&gt;=$M$3,$M$2,""))))))</f>
        <v>3</v>
      </c>
      <c r="K37" s="179">
        <v>58</v>
      </c>
      <c r="L37" s="228"/>
      <c r="M37" s="165"/>
      <c r="N37" s="165"/>
      <c r="O37" s="206"/>
      <c r="P37" s="358"/>
      <c r="Q37" s="279">
        <f aca="true" t="shared" si="5" ref="Q37:Q68">D37+E37+I37-MIN(D37,E37,I37)</f>
        <v>502</v>
      </c>
      <c r="R37" s="217">
        <v>28</v>
      </c>
    </row>
    <row r="38" spans="1:18" ht="30.75" customHeight="1">
      <c r="A38" s="163" t="s">
        <v>107</v>
      </c>
      <c r="B38" s="155" t="s">
        <v>108</v>
      </c>
      <c r="C38" s="156">
        <v>1975</v>
      </c>
      <c r="D38" s="271">
        <v>260</v>
      </c>
      <c r="E38" s="284">
        <v>249</v>
      </c>
      <c r="F38" s="292"/>
      <c r="G38" s="167"/>
      <c r="H38" s="167"/>
      <c r="I38" s="293">
        <f t="shared" si="3"/>
        <v>0</v>
      </c>
      <c r="J38" s="288">
        <f t="shared" si="4"/>
      </c>
      <c r="K38" s="179"/>
      <c r="L38" s="228">
        <f>SUM(I34:I37)</f>
        <v>997</v>
      </c>
      <c r="M38" s="165"/>
      <c r="N38" s="165">
        <v>957</v>
      </c>
      <c r="O38" s="206">
        <v>948</v>
      </c>
      <c r="P38" s="358">
        <f>MAX(L38,N38,O38)</f>
        <v>997</v>
      </c>
      <c r="Q38" s="279">
        <f t="shared" si="5"/>
        <v>509</v>
      </c>
      <c r="R38" s="217">
        <v>24</v>
      </c>
    </row>
    <row r="39" spans="1:18" ht="30.75" customHeight="1">
      <c r="A39" s="168" t="s">
        <v>107</v>
      </c>
      <c r="B39" s="155" t="s">
        <v>125</v>
      </c>
      <c r="C39" s="156">
        <v>1975</v>
      </c>
      <c r="D39" s="271">
        <v>230</v>
      </c>
      <c r="E39" s="284">
        <v>220</v>
      </c>
      <c r="F39" s="292"/>
      <c r="G39" s="167"/>
      <c r="H39" s="167"/>
      <c r="I39" s="293">
        <f t="shared" si="3"/>
        <v>0</v>
      </c>
      <c r="J39" s="288">
        <f t="shared" si="4"/>
      </c>
      <c r="K39" s="179"/>
      <c r="L39" s="230"/>
      <c r="M39" s="169"/>
      <c r="N39" s="169"/>
      <c r="O39" s="210"/>
      <c r="P39" s="358"/>
      <c r="Q39" s="279">
        <f t="shared" si="5"/>
        <v>450</v>
      </c>
      <c r="R39" s="217">
        <v>59</v>
      </c>
    </row>
    <row r="40" spans="1:18" ht="30.75" customHeight="1">
      <c r="A40" s="163" t="s">
        <v>127</v>
      </c>
      <c r="B40" s="155" t="s">
        <v>16</v>
      </c>
      <c r="C40" s="156">
        <v>1965</v>
      </c>
      <c r="D40" s="271">
        <v>270</v>
      </c>
      <c r="E40" s="284">
        <v>257</v>
      </c>
      <c r="F40" s="292">
        <v>91</v>
      </c>
      <c r="G40" s="167">
        <v>92</v>
      </c>
      <c r="H40" s="167">
        <v>86</v>
      </c>
      <c r="I40" s="293">
        <f t="shared" si="3"/>
        <v>269</v>
      </c>
      <c r="J40" s="288" t="str">
        <f t="shared" si="4"/>
        <v>smk</v>
      </c>
      <c r="K40" s="179">
        <v>9</v>
      </c>
      <c r="L40" s="228"/>
      <c r="M40" s="165"/>
      <c r="N40" s="206"/>
      <c r="O40" s="169"/>
      <c r="P40" s="308"/>
      <c r="Q40" s="279">
        <f t="shared" si="5"/>
        <v>539</v>
      </c>
      <c r="R40" s="217">
        <v>6</v>
      </c>
    </row>
    <row r="41" spans="1:18" ht="30.75" customHeight="1">
      <c r="A41" s="163" t="s">
        <v>127</v>
      </c>
      <c r="B41" s="155" t="s">
        <v>86</v>
      </c>
      <c r="C41" s="156">
        <v>1974</v>
      </c>
      <c r="D41" s="271">
        <v>219</v>
      </c>
      <c r="E41" s="284">
        <v>249</v>
      </c>
      <c r="F41" s="292">
        <v>68</v>
      </c>
      <c r="G41" s="167">
        <v>80</v>
      </c>
      <c r="H41" s="167">
        <v>82</v>
      </c>
      <c r="I41" s="293">
        <f t="shared" si="3"/>
        <v>230</v>
      </c>
      <c r="J41" s="288">
        <f t="shared" si="4"/>
        <v>3</v>
      </c>
      <c r="K41" s="179">
        <v>55</v>
      </c>
      <c r="L41" s="228">
        <f>SUM(I40:I43)</f>
        <v>942</v>
      </c>
      <c r="M41" s="165"/>
      <c r="N41" s="206">
        <v>999</v>
      </c>
      <c r="O41" s="217">
        <v>981</v>
      </c>
      <c r="P41" s="308">
        <f>MAX(L41,N41,O41)</f>
        <v>999</v>
      </c>
      <c r="Q41" s="279">
        <f t="shared" si="5"/>
        <v>479</v>
      </c>
      <c r="R41" s="217">
        <v>47</v>
      </c>
    </row>
    <row r="42" spans="1:18" ht="30.75" customHeight="1">
      <c r="A42" s="163" t="s">
        <v>127</v>
      </c>
      <c r="B42" s="155" t="s">
        <v>222</v>
      </c>
      <c r="C42" s="156">
        <v>1971</v>
      </c>
      <c r="D42" s="271">
        <v>0</v>
      </c>
      <c r="E42" s="284">
        <v>213</v>
      </c>
      <c r="F42" s="292">
        <v>73</v>
      </c>
      <c r="G42" s="167">
        <v>75</v>
      </c>
      <c r="H42" s="167">
        <v>76</v>
      </c>
      <c r="I42" s="293">
        <f t="shared" si="3"/>
        <v>224</v>
      </c>
      <c r="J42" s="288">
        <f t="shared" si="4"/>
      </c>
      <c r="K42" s="179">
        <v>60</v>
      </c>
      <c r="L42" s="228"/>
      <c r="M42" s="165"/>
      <c r="N42" s="206"/>
      <c r="O42" s="217"/>
      <c r="P42" s="308"/>
      <c r="Q42" s="279">
        <f t="shared" si="5"/>
        <v>437</v>
      </c>
      <c r="R42" s="217">
        <v>61</v>
      </c>
    </row>
    <row r="43" spans="1:18" ht="30.75" customHeight="1">
      <c r="A43" s="163" t="s">
        <v>127</v>
      </c>
      <c r="B43" s="155" t="s">
        <v>128</v>
      </c>
      <c r="C43" s="156">
        <v>1970</v>
      </c>
      <c r="D43" s="271">
        <v>241</v>
      </c>
      <c r="E43" s="284">
        <v>233</v>
      </c>
      <c r="F43" s="292">
        <v>71</v>
      </c>
      <c r="G43" s="167">
        <v>73</v>
      </c>
      <c r="H43" s="167">
        <v>75</v>
      </c>
      <c r="I43" s="293">
        <f t="shared" si="3"/>
        <v>219</v>
      </c>
      <c r="J43" s="288">
        <f t="shared" si="4"/>
      </c>
      <c r="K43" s="179">
        <v>62</v>
      </c>
      <c r="L43" s="228"/>
      <c r="M43" s="165"/>
      <c r="N43" s="206"/>
      <c r="O43" s="217"/>
      <c r="P43" s="308"/>
      <c r="Q43" s="279">
        <f t="shared" si="5"/>
        <v>474</v>
      </c>
      <c r="R43" s="217">
        <v>49</v>
      </c>
    </row>
    <row r="44" spans="1:18" ht="30.75" customHeight="1">
      <c r="A44" s="163" t="s">
        <v>127</v>
      </c>
      <c r="B44" s="155" t="s">
        <v>18</v>
      </c>
      <c r="C44" s="156">
        <v>1967</v>
      </c>
      <c r="D44" s="271">
        <v>269</v>
      </c>
      <c r="E44" s="284">
        <v>242</v>
      </c>
      <c r="F44" s="292"/>
      <c r="G44" s="167"/>
      <c r="H44" s="167"/>
      <c r="I44" s="293">
        <f t="shared" si="3"/>
        <v>0</v>
      </c>
      <c r="J44" s="288">
        <f t="shared" si="4"/>
      </c>
      <c r="K44" s="179"/>
      <c r="L44" s="228"/>
      <c r="M44" s="165"/>
      <c r="N44" s="206"/>
      <c r="O44" s="161"/>
      <c r="P44" s="308"/>
      <c r="Q44" s="279">
        <f t="shared" si="5"/>
        <v>511</v>
      </c>
      <c r="R44" s="217">
        <v>21</v>
      </c>
    </row>
    <row r="45" spans="1:18" ht="30.75" customHeight="1">
      <c r="A45" s="154" t="s">
        <v>203</v>
      </c>
      <c r="B45" s="155" t="s">
        <v>17</v>
      </c>
      <c r="C45" s="156">
        <v>1964</v>
      </c>
      <c r="D45" s="271">
        <v>253</v>
      </c>
      <c r="E45" s="284">
        <v>257</v>
      </c>
      <c r="F45" s="292">
        <v>92</v>
      </c>
      <c r="G45" s="167">
        <v>86</v>
      </c>
      <c r="H45" s="167">
        <v>89</v>
      </c>
      <c r="I45" s="293">
        <f t="shared" si="3"/>
        <v>267</v>
      </c>
      <c r="J45" s="288" t="str">
        <f t="shared" si="4"/>
        <v>smk</v>
      </c>
      <c r="K45" s="179">
        <v>12</v>
      </c>
      <c r="L45" s="226"/>
      <c r="M45" s="161"/>
      <c r="N45" s="400"/>
      <c r="O45" s="161"/>
      <c r="P45" s="358"/>
      <c r="Q45" s="279">
        <f t="shared" si="5"/>
        <v>524</v>
      </c>
      <c r="R45" s="217">
        <v>14</v>
      </c>
    </row>
    <row r="46" spans="1:18" ht="30.75" customHeight="1">
      <c r="A46" s="163" t="s">
        <v>203</v>
      </c>
      <c r="B46" s="155" t="s">
        <v>129</v>
      </c>
      <c r="C46" s="156">
        <v>1976</v>
      </c>
      <c r="D46" s="271">
        <v>261</v>
      </c>
      <c r="E46" s="284">
        <v>247</v>
      </c>
      <c r="F46" s="292">
        <v>81</v>
      </c>
      <c r="G46" s="167">
        <v>86</v>
      </c>
      <c r="H46" s="167">
        <v>91</v>
      </c>
      <c r="I46" s="293">
        <f t="shared" si="3"/>
        <v>258</v>
      </c>
      <c r="J46" s="288">
        <f t="shared" si="4"/>
        <v>1</v>
      </c>
      <c r="K46" s="179">
        <v>20</v>
      </c>
      <c r="L46" s="275">
        <f>SUM(I45:I48)</f>
        <v>964</v>
      </c>
      <c r="M46" s="165"/>
      <c r="N46" s="315">
        <v>1001</v>
      </c>
      <c r="O46" s="165">
        <v>894</v>
      </c>
      <c r="P46" s="358">
        <f>MAX(L46,N46,O46)</f>
        <v>1001</v>
      </c>
      <c r="Q46" s="279">
        <f t="shared" si="5"/>
        <v>519</v>
      </c>
      <c r="R46" s="217">
        <v>16</v>
      </c>
    </row>
    <row r="47" spans="1:18" ht="30.75" customHeight="1">
      <c r="A47" s="163" t="s">
        <v>203</v>
      </c>
      <c r="B47" s="225" t="s">
        <v>323</v>
      </c>
      <c r="C47" s="156">
        <v>1980</v>
      </c>
      <c r="D47" s="271">
        <v>0</v>
      </c>
      <c r="E47" s="284">
        <v>0</v>
      </c>
      <c r="F47" s="292">
        <v>81</v>
      </c>
      <c r="G47" s="167">
        <v>68</v>
      </c>
      <c r="H47" s="167">
        <v>77</v>
      </c>
      <c r="I47" s="293">
        <f t="shared" si="3"/>
        <v>226</v>
      </c>
      <c r="J47" s="288">
        <f t="shared" si="4"/>
        <v>3</v>
      </c>
      <c r="K47" s="179">
        <v>57</v>
      </c>
      <c r="L47" s="228"/>
      <c r="M47" s="165"/>
      <c r="N47" s="315"/>
      <c r="O47" s="165"/>
      <c r="P47" s="358"/>
      <c r="Q47" s="279">
        <f t="shared" si="5"/>
        <v>226</v>
      </c>
      <c r="R47" s="217">
        <v>86</v>
      </c>
    </row>
    <row r="48" spans="1:18" ht="30.75" customHeight="1">
      <c r="A48" s="163" t="s">
        <v>203</v>
      </c>
      <c r="B48" s="225" t="s">
        <v>324</v>
      </c>
      <c r="C48" s="156">
        <v>1969</v>
      </c>
      <c r="D48" s="271">
        <v>0</v>
      </c>
      <c r="E48" s="284">
        <v>0</v>
      </c>
      <c r="F48" s="292">
        <v>68</v>
      </c>
      <c r="G48" s="167">
        <v>76</v>
      </c>
      <c r="H48" s="167">
        <v>69</v>
      </c>
      <c r="I48" s="293">
        <f t="shared" si="3"/>
        <v>213</v>
      </c>
      <c r="J48" s="288">
        <f t="shared" si="4"/>
      </c>
      <c r="K48" s="179">
        <v>64</v>
      </c>
      <c r="L48" s="228"/>
      <c r="M48" s="165"/>
      <c r="N48" s="315"/>
      <c r="O48" s="165"/>
      <c r="P48" s="358"/>
      <c r="Q48" s="279">
        <f t="shared" si="5"/>
        <v>213</v>
      </c>
      <c r="R48" s="217">
        <v>93</v>
      </c>
    </row>
    <row r="49" spans="1:18" ht="30.75" customHeight="1">
      <c r="A49" s="163" t="s">
        <v>203</v>
      </c>
      <c r="B49" s="155" t="s">
        <v>114</v>
      </c>
      <c r="C49" s="156">
        <v>1982</v>
      </c>
      <c r="D49" s="271">
        <v>249</v>
      </c>
      <c r="E49" s="284">
        <v>222</v>
      </c>
      <c r="F49" s="292"/>
      <c r="G49" s="167"/>
      <c r="H49" s="167"/>
      <c r="I49" s="293">
        <f t="shared" si="3"/>
        <v>0</v>
      </c>
      <c r="J49" s="288">
        <f t="shared" si="4"/>
      </c>
      <c r="K49" s="179"/>
      <c r="L49" s="228"/>
      <c r="M49" s="165"/>
      <c r="N49" s="315"/>
      <c r="O49" s="165"/>
      <c r="P49" s="358"/>
      <c r="Q49" s="279">
        <f t="shared" si="5"/>
        <v>471</v>
      </c>
      <c r="R49" s="217">
        <v>51</v>
      </c>
    </row>
    <row r="50" spans="1:18" ht="30.75" customHeight="1">
      <c r="A50" s="163" t="s">
        <v>203</v>
      </c>
      <c r="B50" s="225" t="s">
        <v>113</v>
      </c>
      <c r="C50" s="156">
        <v>1973</v>
      </c>
      <c r="D50" s="271">
        <v>238</v>
      </c>
      <c r="E50" s="284">
        <v>0</v>
      </c>
      <c r="F50" s="292"/>
      <c r="G50" s="167"/>
      <c r="H50" s="167"/>
      <c r="I50" s="293">
        <f t="shared" si="3"/>
        <v>0</v>
      </c>
      <c r="J50" s="288">
        <f t="shared" si="4"/>
      </c>
      <c r="K50" s="179"/>
      <c r="L50" s="228"/>
      <c r="M50" s="165"/>
      <c r="N50" s="315"/>
      <c r="O50" s="165"/>
      <c r="P50" s="358"/>
      <c r="Q50" s="279">
        <f t="shared" si="5"/>
        <v>238</v>
      </c>
      <c r="R50" s="217">
        <v>81</v>
      </c>
    </row>
    <row r="51" spans="1:18" ht="30.75" customHeight="1">
      <c r="A51" s="163" t="s">
        <v>203</v>
      </c>
      <c r="B51" s="155" t="s">
        <v>204</v>
      </c>
      <c r="C51" s="156">
        <v>1976</v>
      </c>
      <c r="D51" s="271">
        <v>0</v>
      </c>
      <c r="E51" s="284">
        <v>168</v>
      </c>
      <c r="F51" s="292"/>
      <c r="G51" s="167"/>
      <c r="H51" s="167"/>
      <c r="I51" s="293">
        <f t="shared" si="3"/>
        <v>0</v>
      </c>
      <c r="J51" s="288">
        <f t="shared" si="4"/>
      </c>
      <c r="K51" s="179"/>
      <c r="L51" s="228"/>
      <c r="M51" s="165"/>
      <c r="N51" s="315"/>
      <c r="O51" s="165"/>
      <c r="P51" s="358"/>
      <c r="Q51" s="279">
        <f t="shared" si="5"/>
        <v>168</v>
      </c>
      <c r="R51" s="217">
        <v>97</v>
      </c>
    </row>
    <row r="52" spans="1:18" ht="30.75" customHeight="1">
      <c r="A52" s="154" t="s">
        <v>55</v>
      </c>
      <c r="B52" s="155" t="s">
        <v>27</v>
      </c>
      <c r="C52" s="156">
        <v>1974</v>
      </c>
      <c r="D52" s="271">
        <v>273</v>
      </c>
      <c r="E52" s="284">
        <v>262</v>
      </c>
      <c r="F52" s="292">
        <v>92</v>
      </c>
      <c r="G52" s="167">
        <v>86</v>
      </c>
      <c r="H52" s="167">
        <v>92</v>
      </c>
      <c r="I52" s="293">
        <f t="shared" si="3"/>
        <v>270</v>
      </c>
      <c r="J52" s="288" t="str">
        <f t="shared" si="4"/>
        <v>smk</v>
      </c>
      <c r="K52" s="179">
        <v>6</v>
      </c>
      <c r="L52" s="226"/>
      <c r="M52" s="161"/>
      <c r="N52" s="400"/>
      <c r="O52" s="161"/>
      <c r="P52" s="358"/>
      <c r="Q52" s="279">
        <f t="shared" si="5"/>
        <v>543</v>
      </c>
      <c r="R52" s="217">
        <v>5</v>
      </c>
    </row>
    <row r="53" spans="1:18" ht="30.75" customHeight="1">
      <c r="A53" s="163" t="s">
        <v>55</v>
      </c>
      <c r="B53" s="155" t="s">
        <v>223</v>
      </c>
      <c r="C53" s="156">
        <v>1967</v>
      </c>
      <c r="D53" s="271">
        <v>0</v>
      </c>
      <c r="E53" s="284">
        <v>258</v>
      </c>
      <c r="F53" s="292">
        <v>90</v>
      </c>
      <c r="G53" s="167">
        <v>89</v>
      </c>
      <c r="H53" s="167">
        <v>90</v>
      </c>
      <c r="I53" s="293">
        <f t="shared" si="3"/>
        <v>269</v>
      </c>
      <c r="J53" s="288" t="str">
        <f t="shared" si="4"/>
        <v>smk</v>
      </c>
      <c r="K53" s="179">
        <v>8</v>
      </c>
      <c r="L53" s="408"/>
      <c r="M53" s="165"/>
      <c r="N53" s="315"/>
      <c r="O53" s="165"/>
      <c r="P53" s="358"/>
      <c r="Q53" s="279">
        <f t="shared" si="5"/>
        <v>527</v>
      </c>
      <c r="R53" s="217">
        <v>10</v>
      </c>
    </row>
    <row r="54" spans="1:18" ht="30.75" customHeight="1">
      <c r="A54" s="163" t="s">
        <v>55</v>
      </c>
      <c r="B54" s="155" t="s">
        <v>31</v>
      </c>
      <c r="C54" s="156">
        <v>1970</v>
      </c>
      <c r="D54" s="271">
        <v>0</v>
      </c>
      <c r="E54" s="284">
        <v>265</v>
      </c>
      <c r="F54" s="292">
        <v>91</v>
      </c>
      <c r="G54" s="167">
        <v>87</v>
      </c>
      <c r="H54" s="167">
        <v>90</v>
      </c>
      <c r="I54" s="293">
        <f t="shared" si="3"/>
        <v>268</v>
      </c>
      <c r="J54" s="288" t="str">
        <f t="shared" si="4"/>
        <v>smk</v>
      </c>
      <c r="K54" s="179">
        <v>11</v>
      </c>
      <c r="L54" s="228">
        <f>SUM(I52:I55)</f>
        <v>1075</v>
      </c>
      <c r="M54" s="165"/>
      <c r="N54" s="315"/>
      <c r="O54" s="165">
        <v>1051</v>
      </c>
      <c r="P54" s="358">
        <f>MAX(L54,N54,O54)</f>
        <v>1075</v>
      </c>
      <c r="Q54" s="279">
        <f t="shared" si="5"/>
        <v>533</v>
      </c>
      <c r="R54" s="217">
        <v>9</v>
      </c>
    </row>
    <row r="55" spans="1:18" ht="30.75" customHeight="1">
      <c r="A55" s="234" t="s">
        <v>55</v>
      </c>
      <c r="B55" s="225" t="s">
        <v>28</v>
      </c>
      <c r="C55" s="156">
        <v>1977</v>
      </c>
      <c r="D55" s="271">
        <v>0</v>
      </c>
      <c r="E55" s="284">
        <v>0</v>
      </c>
      <c r="F55" s="292">
        <v>86</v>
      </c>
      <c r="G55" s="167">
        <v>87</v>
      </c>
      <c r="H55" s="167">
        <v>95</v>
      </c>
      <c r="I55" s="293">
        <f t="shared" si="3"/>
        <v>268</v>
      </c>
      <c r="J55" s="288" t="str">
        <f t="shared" si="4"/>
        <v>smk</v>
      </c>
      <c r="K55" s="179">
        <v>10</v>
      </c>
      <c r="L55" s="228"/>
      <c r="M55" s="165"/>
      <c r="N55" s="315"/>
      <c r="O55" s="165"/>
      <c r="P55" s="409">
        <v>1</v>
      </c>
      <c r="Q55" s="279">
        <f t="shared" si="5"/>
        <v>268</v>
      </c>
      <c r="R55" s="217">
        <v>69</v>
      </c>
    </row>
    <row r="56" spans="1:18" ht="30.75" customHeight="1">
      <c r="A56" s="163" t="s">
        <v>55</v>
      </c>
      <c r="B56" s="155" t="s">
        <v>30</v>
      </c>
      <c r="C56" s="156">
        <v>1977</v>
      </c>
      <c r="D56" s="271">
        <v>0</v>
      </c>
      <c r="E56" s="284">
        <v>266</v>
      </c>
      <c r="F56" s="292">
        <v>86</v>
      </c>
      <c r="G56" s="167">
        <v>89</v>
      </c>
      <c r="H56" s="167">
        <v>85</v>
      </c>
      <c r="I56" s="293">
        <f t="shared" si="3"/>
        <v>260</v>
      </c>
      <c r="J56" s="288">
        <f t="shared" si="4"/>
        <v>1</v>
      </c>
      <c r="K56" s="179">
        <v>19</v>
      </c>
      <c r="L56" s="228"/>
      <c r="M56" s="165"/>
      <c r="N56" s="315"/>
      <c r="O56" s="165"/>
      <c r="P56" s="358"/>
      <c r="Q56" s="279">
        <f t="shared" si="5"/>
        <v>526</v>
      </c>
      <c r="R56" s="217">
        <v>12</v>
      </c>
    </row>
    <row r="57" spans="1:18" ht="30.75" customHeight="1">
      <c r="A57" s="234" t="s">
        <v>55</v>
      </c>
      <c r="B57" s="225" t="s">
        <v>321</v>
      </c>
      <c r="C57" s="156">
        <v>1979</v>
      </c>
      <c r="D57" s="271">
        <v>0</v>
      </c>
      <c r="E57" s="284">
        <v>0</v>
      </c>
      <c r="F57" s="292">
        <v>76</v>
      </c>
      <c r="G57" s="167">
        <v>80</v>
      </c>
      <c r="H57" s="167">
        <v>86</v>
      </c>
      <c r="I57" s="293">
        <f t="shared" si="3"/>
        <v>242</v>
      </c>
      <c r="J57" s="288">
        <f t="shared" si="4"/>
        <v>2</v>
      </c>
      <c r="K57" s="179">
        <v>40</v>
      </c>
      <c r="L57" s="228"/>
      <c r="M57" s="165"/>
      <c r="N57" s="315"/>
      <c r="O57" s="165"/>
      <c r="P57" s="358"/>
      <c r="Q57" s="279">
        <f t="shared" si="5"/>
        <v>242</v>
      </c>
      <c r="R57" s="217">
        <v>77</v>
      </c>
    </row>
    <row r="58" spans="1:18" ht="30.75" customHeight="1">
      <c r="A58" s="234" t="s">
        <v>55</v>
      </c>
      <c r="B58" s="225" t="s">
        <v>320</v>
      </c>
      <c r="C58" s="156">
        <v>1979</v>
      </c>
      <c r="D58" s="271">
        <v>0</v>
      </c>
      <c r="E58" s="284">
        <v>0</v>
      </c>
      <c r="F58" s="292">
        <v>60</v>
      </c>
      <c r="G58" s="167">
        <v>57</v>
      </c>
      <c r="H58" s="167">
        <v>60</v>
      </c>
      <c r="I58" s="293">
        <f t="shared" si="3"/>
        <v>177</v>
      </c>
      <c r="J58" s="288">
        <f t="shared" si="4"/>
      </c>
      <c r="K58" s="179">
        <v>71</v>
      </c>
      <c r="L58" s="228"/>
      <c r="M58" s="165"/>
      <c r="N58" s="315"/>
      <c r="O58" s="165"/>
      <c r="P58" s="358"/>
      <c r="Q58" s="279">
        <f t="shared" si="5"/>
        <v>177</v>
      </c>
      <c r="R58" s="217">
        <v>96</v>
      </c>
    </row>
    <row r="59" spans="1:18" ht="30.75" customHeight="1">
      <c r="A59" s="154" t="s">
        <v>20</v>
      </c>
      <c r="B59" s="155" t="s">
        <v>21</v>
      </c>
      <c r="C59" s="156">
        <v>1968</v>
      </c>
      <c r="D59" s="271">
        <v>239</v>
      </c>
      <c r="E59" s="284">
        <v>260</v>
      </c>
      <c r="F59" s="292"/>
      <c r="G59" s="167"/>
      <c r="H59" s="167"/>
      <c r="I59" s="293">
        <f t="shared" si="3"/>
        <v>0</v>
      </c>
      <c r="J59" s="288">
        <f t="shared" si="4"/>
      </c>
      <c r="K59" s="179"/>
      <c r="L59" s="226">
        <f>SUM(I59:I61)</f>
        <v>0</v>
      </c>
      <c r="M59" s="161"/>
      <c r="N59" s="400">
        <v>730</v>
      </c>
      <c r="O59" s="161">
        <v>469</v>
      </c>
      <c r="P59" s="358">
        <f>MAX(L59,N59,O59)</f>
        <v>730</v>
      </c>
      <c r="Q59" s="279">
        <f t="shared" si="5"/>
        <v>499</v>
      </c>
      <c r="R59" s="217">
        <v>31</v>
      </c>
    </row>
    <row r="60" spans="1:18" ht="30.75" customHeight="1">
      <c r="A60" s="163" t="s">
        <v>20</v>
      </c>
      <c r="B60" s="155" t="s">
        <v>22</v>
      </c>
      <c r="C60" s="156">
        <v>1973</v>
      </c>
      <c r="D60" s="271">
        <v>234</v>
      </c>
      <c r="E60" s="284">
        <v>209</v>
      </c>
      <c r="F60" s="292"/>
      <c r="G60" s="167"/>
      <c r="H60" s="167"/>
      <c r="I60" s="293">
        <f t="shared" si="3"/>
        <v>0</v>
      </c>
      <c r="J60" s="288">
        <f t="shared" si="4"/>
      </c>
      <c r="K60" s="179"/>
      <c r="L60" s="228"/>
      <c r="M60" s="165"/>
      <c r="N60" s="315"/>
      <c r="O60" s="165"/>
      <c r="P60" s="358"/>
      <c r="Q60" s="279">
        <f t="shared" si="5"/>
        <v>443</v>
      </c>
      <c r="R60" s="217">
        <v>60</v>
      </c>
    </row>
    <row r="61" spans="1:18" ht="30.75" customHeight="1">
      <c r="A61" s="168" t="s">
        <v>20</v>
      </c>
      <c r="B61" s="155" t="s">
        <v>97</v>
      </c>
      <c r="C61" s="156">
        <v>1956</v>
      </c>
      <c r="D61" s="271">
        <v>257</v>
      </c>
      <c r="E61" s="284">
        <v>0</v>
      </c>
      <c r="F61" s="292"/>
      <c r="G61" s="167"/>
      <c r="H61" s="167"/>
      <c r="I61" s="293">
        <f t="shared" si="3"/>
        <v>0</v>
      </c>
      <c r="J61" s="288">
        <f t="shared" si="4"/>
      </c>
      <c r="K61" s="179"/>
      <c r="L61" s="230"/>
      <c r="M61" s="169"/>
      <c r="N61" s="399"/>
      <c r="O61" s="169"/>
      <c r="P61" s="358"/>
      <c r="Q61" s="279">
        <f t="shared" si="5"/>
        <v>257</v>
      </c>
      <c r="R61" s="217">
        <v>72</v>
      </c>
    </row>
    <row r="62" spans="1:18" ht="30.75" customHeight="1">
      <c r="A62" s="154" t="s">
        <v>224</v>
      </c>
      <c r="B62" s="155" t="s">
        <v>139</v>
      </c>
      <c r="C62" s="156">
        <v>1968</v>
      </c>
      <c r="D62" s="271">
        <v>236</v>
      </c>
      <c r="E62" s="284">
        <v>225</v>
      </c>
      <c r="F62" s="292"/>
      <c r="G62" s="167"/>
      <c r="H62" s="167"/>
      <c r="I62" s="293">
        <f t="shared" si="3"/>
        <v>0</v>
      </c>
      <c r="J62" s="288">
        <f t="shared" si="4"/>
      </c>
      <c r="K62" s="179"/>
      <c r="L62" s="226">
        <f>SUM(I61:I64)</f>
        <v>0</v>
      </c>
      <c r="M62" s="161"/>
      <c r="N62" s="202">
        <v>823</v>
      </c>
      <c r="O62" s="217">
        <v>690</v>
      </c>
      <c r="P62" s="358">
        <f>MAX(L62,N62,O62)</f>
        <v>823</v>
      </c>
      <c r="Q62" s="279">
        <f t="shared" si="5"/>
        <v>461</v>
      </c>
      <c r="R62" s="217">
        <v>56</v>
      </c>
    </row>
    <row r="63" spans="1:18" ht="30.75" customHeight="1">
      <c r="A63" s="163" t="s">
        <v>224</v>
      </c>
      <c r="B63" s="155" t="s">
        <v>141</v>
      </c>
      <c r="C63" s="156">
        <v>1966</v>
      </c>
      <c r="D63" s="271">
        <v>262</v>
      </c>
      <c r="E63" s="284">
        <v>242</v>
      </c>
      <c r="F63" s="292"/>
      <c r="G63" s="167"/>
      <c r="H63" s="167"/>
      <c r="I63" s="293">
        <f t="shared" si="3"/>
        <v>0</v>
      </c>
      <c r="J63" s="288">
        <f t="shared" si="4"/>
      </c>
      <c r="K63" s="179"/>
      <c r="L63" s="228"/>
      <c r="M63" s="165"/>
      <c r="N63" s="206"/>
      <c r="O63" s="217"/>
      <c r="P63" s="358"/>
      <c r="Q63" s="279">
        <f t="shared" si="5"/>
        <v>504</v>
      </c>
      <c r="R63" s="217">
        <v>25</v>
      </c>
    </row>
    <row r="64" spans="1:18" ht="30.75" customHeight="1">
      <c r="A64" s="163" t="s">
        <v>224</v>
      </c>
      <c r="B64" s="155" t="s">
        <v>225</v>
      </c>
      <c r="C64" s="156">
        <v>1970</v>
      </c>
      <c r="D64" s="271">
        <v>204</v>
      </c>
      <c r="E64" s="284">
        <v>223</v>
      </c>
      <c r="F64" s="292"/>
      <c r="G64" s="167"/>
      <c r="H64" s="167"/>
      <c r="I64" s="293">
        <f t="shared" si="3"/>
        <v>0</v>
      </c>
      <c r="J64" s="288">
        <f t="shared" si="4"/>
      </c>
      <c r="K64" s="179"/>
      <c r="L64" s="228"/>
      <c r="M64" s="165"/>
      <c r="N64" s="206"/>
      <c r="O64" s="217"/>
      <c r="P64" s="358"/>
      <c r="Q64" s="279">
        <f t="shared" si="5"/>
        <v>427</v>
      </c>
      <c r="R64" s="217">
        <v>63</v>
      </c>
    </row>
    <row r="65" spans="1:18" ht="30.75" customHeight="1">
      <c r="A65" s="163" t="s">
        <v>224</v>
      </c>
      <c r="B65" s="155" t="s">
        <v>140</v>
      </c>
      <c r="C65" s="156">
        <v>1972</v>
      </c>
      <c r="D65" s="271">
        <v>121</v>
      </c>
      <c r="E65" s="284">
        <v>0</v>
      </c>
      <c r="F65" s="292"/>
      <c r="G65" s="167"/>
      <c r="H65" s="167"/>
      <c r="I65" s="293">
        <f t="shared" si="3"/>
        <v>0</v>
      </c>
      <c r="J65" s="288">
        <f t="shared" si="4"/>
      </c>
      <c r="K65" s="179"/>
      <c r="L65" s="228"/>
      <c r="M65" s="165"/>
      <c r="N65" s="206"/>
      <c r="O65" s="161"/>
      <c r="P65" s="358"/>
      <c r="Q65" s="279">
        <f t="shared" si="5"/>
        <v>121</v>
      </c>
      <c r="R65" s="217">
        <v>100</v>
      </c>
    </row>
    <row r="66" spans="1:18" ht="30.75" customHeight="1">
      <c r="A66" s="154" t="s">
        <v>228</v>
      </c>
      <c r="B66" s="155" t="s">
        <v>232</v>
      </c>
      <c r="C66" s="156">
        <v>1975</v>
      </c>
      <c r="D66" s="271">
        <v>0</v>
      </c>
      <c r="E66" s="284">
        <v>236</v>
      </c>
      <c r="F66" s="292">
        <v>80</v>
      </c>
      <c r="G66" s="167">
        <v>85</v>
      </c>
      <c r="H66" s="167">
        <v>84</v>
      </c>
      <c r="I66" s="293">
        <f t="shared" si="3"/>
        <v>249</v>
      </c>
      <c r="J66" s="288">
        <f t="shared" si="4"/>
        <v>2</v>
      </c>
      <c r="K66" s="179">
        <v>33</v>
      </c>
      <c r="L66" s="226"/>
      <c r="M66" s="161"/>
      <c r="N66" s="161"/>
      <c r="O66" s="202"/>
      <c r="P66" s="358"/>
      <c r="Q66" s="279">
        <f t="shared" si="5"/>
        <v>485</v>
      </c>
      <c r="R66" s="217">
        <v>40</v>
      </c>
    </row>
    <row r="67" spans="1:18" ht="30.75" customHeight="1">
      <c r="A67" s="163" t="s">
        <v>228</v>
      </c>
      <c r="B67" s="155" t="s">
        <v>231</v>
      </c>
      <c r="C67" s="156">
        <v>1979</v>
      </c>
      <c r="D67" s="271">
        <v>0</v>
      </c>
      <c r="E67" s="284">
        <v>242</v>
      </c>
      <c r="F67" s="292">
        <v>78</v>
      </c>
      <c r="G67" s="167">
        <v>79</v>
      </c>
      <c r="H67" s="167">
        <v>83</v>
      </c>
      <c r="I67" s="293">
        <f t="shared" si="3"/>
        <v>240</v>
      </c>
      <c r="J67" s="288">
        <f t="shared" si="4"/>
        <v>2</v>
      </c>
      <c r="K67" s="179">
        <v>44</v>
      </c>
      <c r="L67" s="228"/>
      <c r="M67" s="165"/>
      <c r="N67" s="165"/>
      <c r="O67" s="206"/>
      <c r="P67" s="358"/>
      <c r="Q67" s="279">
        <f t="shared" si="5"/>
        <v>482</v>
      </c>
      <c r="R67" s="217">
        <v>43</v>
      </c>
    </row>
    <row r="68" spans="1:18" ht="30.75" customHeight="1">
      <c r="A68" s="163" t="s">
        <v>228</v>
      </c>
      <c r="B68" s="155" t="s">
        <v>233</v>
      </c>
      <c r="C68" s="156">
        <v>1959</v>
      </c>
      <c r="D68" s="271">
        <v>0</v>
      </c>
      <c r="E68" s="284">
        <v>220</v>
      </c>
      <c r="F68" s="292">
        <v>80</v>
      </c>
      <c r="G68" s="167">
        <v>75</v>
      </c>
      <c r="H68" s="167">
        <v>82</v>
      </c>
      <c r="I68" s="293">
        <f t="shared" si="3"/>
        <v>237</v>
      </c>
      <c r="J68" s="288">
        <f t="shared" si="4"/>
        <v>3</v>
      </c>
      <c r="K68" s="179">
        <v>49</v>
      </c>
      <c r="L68" s="228"/>
      <c r="M68" s="165"/>
      <c r="N68" s="165"/>
      <c r="O68" s="206"/>
      <c r="P68" s="358"/>
      <c r="Q68" s="279">
        <f t="shared" si="5"/>
        <v>457</v>
      </c>
      <c r="R68" s="217">
        <v>57</v>
      </c>
    </row>
    <row r="69" spans="1:18" ht="30.75" customHeight="1">
      <c r="A69" s="163" t="s">
        <v>228</v>
      </c>
      <c r="B69" s="155" t="s">
        <v>229</v>
      </c>
      <c r="C69" s="156">
        <v>1974</v>
      </c>
      <c r="D69" s="271">
        <v>0</v>
      </c>
      <c r="E69" s="284">
        <v>248</v>
      </c>
      <c r="F69" s="292">
        <v>78</v>
      </c>
      <c r="G69" s="167">
        <v>72</v>
      </c>
      <c r="H69" s="167">
        <v>81</v>
      </c>
      <c r="I69" s="293">
        <f aca="true" t="shared" si="6" ref="I69:I100">SUM(F69:H69)</f>
        <v>231</v>
      </c>
      <c r="J69" s="288">
        <f aca="true" t="shared" si="7" ref="J69:J100">IF(I69&gt;=$I$3,$I$2,(IF(I69&gt;=$J$3,$J$2,IF(I69&gt;=$K$3,$K$2,IF(I69&gt;=$L$3,$L$2,IF(I69&gt;=$M$3,$M$2,""))))))</f>
        <v>3</v>
      </c>
      <c r="K69" s="179">
        <v>54</v>
      </c>
      <c r="L69" s="228"/>
      <c r="M69" s="165"/>
      <c r="N69" s="165"/>
      <c r="O69" s="206"/>
      <c r="P69" s="358"/>
      <c r="Q69" s="279">
        <f aca="true" t="shared" si="8" ref="Q69:Q104">D69+E69+I69-MIN(D69,E69,I69)</f>
        <v>479</v>
      </c>
      <c r="R69" s="217">
        <v>46</v>
      </c>
    </row>
    <row r="70" spans="1:18" ht="30.75" customHeight="1">
      <c r="A70" s="163" t="s">
        <v>228</v>
      </c>
      <c r="B70" s="155" t="s">
        <v>236</v>
      </c>
      <c r="C70" s="156">
        <v>1971</v>
      </c>
      <c r="D70" s="271">
        <v>0</v>
      </c>
      <c r="E70" s="284">
        <v>202</v>
      </c>
      <c r="F70" s="292">
        <v>68</v>
      </c>
      <c r="G70" s="167">
        <v>82</v>
      </c>
      <c r="H70" s="167">
        <v>79</v>
      </c>
      <c r="I70" s="293">
        <f t="shared" si="6"/>
        <v>229</v>
      </c>
      <c r="J70" s="288">
        <f t="shared" si="7"/>
        <v>3</v>
      </c>
      <c r="K70" s="179">
        <v>56</v>
      </c>
      <c r="L70" s="228"/>
      <c r="M70" s="165"/>
      <c r="N70" s="165"/>
      <c r="O70" s="206"/>
      <c r="P70" s="358"/>
      <c r="Q70" s="279">
        <f t="shared" si="8"/>
        <v>431</v>
      </c>
      <c r="R70" s="217">
        <v>62</v>
      </c>
    </row>
    <row r="71" spans="1:18" ht="30.75" customHeight="1">
      <c r="A71" s="163" t="s">
        <v>228</v>
      </c>
      <c r="B71" s="155" t="s">
        <v>235</v>
      </c>
      <c r="C71" s="156">
        <v>1968</v>
      </c>
      <c r="D71" s="271">
        <v>0</v>
      </c>
      <c r="E71" s="284">
        <v>203</v>
      </c>
      <c r="F71" s="294">
        <v>73</v>
      </c>
      <c r="G71" s="259">
        <v>76</v>
      </c>
      <c r="H71" s="259">
        <v>69</v>
      </c>
      <c r="I71" s="293">
        <f t="shared" si="6"/>
        <v>218</v>
      </c>
      <c r="J71" s="288">
        <f t="shared" si="7"/>
      </c>
      <c r="K71" s="179">
        <v>63</v>
      </c>
      <c r="L71" s="228"/>
      <c r="M71" s="165"/>
      <c r="N71" s="165"/>
      <c r="O71" s="206"/>
      <c r="P71" s="358"/>
      <c r="Q71" s="279">
        <f t="shared" si="8"/>
        <v>421</v>
      </c>
      <c r="R71" s="217">
        <v>64</v>
      </c>
    </row>
    <row r="72" spans="1:18" ht="30.75" customHeight="1">
      <c r="A72" s="163" t="s">
        <v>228</v>
      </c>
      <c r="B72" s="155" t="s">
        <v>326</v>
      </c>
      <c r="C72" s="156">
        <v>1983</v>
      </c>
      <c r="D72" s="271">
        <v>0</v>
      </c>
      <c r="E72" s="284">
        <v>0</v>
      </c>
      <c r="F72" s="292">
        <v>69</v>
      </c>
      <c r="G72" s="167">
        <v>76</v>
      </c>
      <c r="H72" s="167">
        <v>65</v>
      </c>
      <c r="I72" s="293">
        <f t="shared" si="6"/>
        <v>210</v>
      </c>
      <c r="J72" s="288">
        <f t="shared" si="7"/>
      </c>
      <c r="K72" s="179">
        <v>65</v>
      </c>
      <c r="L72" s="228"/>
      <c r="M72" s="165"/>
      <c r="N72" s="165"/>
      <c r="O72" s="206"/>
      <c r="P72" s="358"/>
      <c r="Q72" s="279">
        <f t="shared" si="8"/>
        <v>210</v>
      </c>
      <c r="R72" s="217">
        <v>94</v>
      </c>
    </row>
    <row r="73" spans="1:18" ht="30.75" customHeight="1">
      <c r="A73" s="163" t="s">
        <v>228</v>
      </c>
      <c r="B73" s="155" t="s">
        <v>230</v>
      </c>
      <c r="C73" s="156">
        <v>1983</v>
      </c>
      <c r="D73" s="271">
        <v>0</v>
      </c>
      <c r="E73" s="284">
        <v>242</v>
      </c>
      <c r="F73" s="292">
        <v>74</v>
      </c>
      <c r="G73" s="167">
        <v>62</v>
      </c>
      <c r="H73" s="167">
        <v>73</v>
      </c>
      <c r="I73" s="293">
        <f t="shared" si="6"/>
        <v>209</v>
      </c>
      <c r="J73" s="288">
        <f t="shared" si="7"/>
      </c>
      <c r="K73" s="179">
        <v>66</v>
      </c>
      <c r="L73" s="228">
        <f>SUM(I66:I69)</f>
        <v>957</v>
      </c>
      <c r="M73" s="165"/>
      <c r="N73" s="165"/>
      <c r="O73" s="206">
        <v>968</v>
      </c>
      <c r="P73" s="358">
        <f>MAX(L73,N73,O73)</f>
        <v>968</v>
      </c>
      <c r="Q73" s="279">
        <f t="shared" si="8"/>
        <v>451</v>
      </c>
      <c r="R73" s="217">
        <v>58</v>
      </c>
    </row>
    <row r="74" spans="1:18" ht="30.75" customHeight="1">
      <c r="A74" s="163" t="s">
        <v>228</v>
      </c>
      <c r="B74" s="155" t="s">
        <v>238</v>
      </c>
      <c r="C74" s="156">
        <v>1968</v>
      </c>
      <c r="D74" s="271">
        <v>0</v>
      </c>
      <c r="E74" s="284">
        <v>170</v>
      </c>
      <c r="F74" s="292">
        <v>60</v>
      </c>
      <c r="G74" s="167">
        <v>73</v>
      </c>
      <c r="H74" s="167">
        <v>64</v>
      </c>
      <c r="I74" s="293">
        <f t="shared" si="6"/>
        <v>197</v>
      </c>
      <c r="J74" s="288">
        <f t="shared" si="7"/>
      </c>
      <c r="K74" s="179">
        <v>68</v>
      </c>
      <c r="L74" s="228"/>
      <c r="M74" s="165"/>
      <c r="N74" s="165"/>
      <c r="O74" s="206"/>
      <c r="P74" s="358"/>
      <c r="Q74" s="279">
        <f t="shared" si="8"/>
        <v>367</v>
      </c>
      <c r="R74" s="217">
        <v>68</v>
      </c>
    </row>
    <row r="75" spans="1:18" ht="30.75" customHeight="1">
      <c r="A75" s="163" t="s">
        <v>228</v>
      </c>
      <c r="B75" s="155" t="s">
        <v>237</v>
      </c>
      <c r="C75" s="156">
        <v>1982</v>
      </c>
      <c r="D75" s="271">
        <v>0</v>
      </c>
      <c r="E75" s="284">
        <v>191</v>
      </c>
      <c r="F75" s="292">
        <v>65</v>
      </c>
      <c r="G75" s="167">
        <v>68</v>
      </c>
      <c r="H75" s="167">
        <v>63</v>
      </c>
      <c r="I75" s="293">
        <f t="shared" si="6"/>
        <v>196</v>
      </c>
      <c r="J75" s="288">
        <f t="shared" si="7"/>
      </c>
      <c r="K75" s="179">
        <v>69</v>
      </c>
      <c r="L75" s="228"/>
      <c r="M75" s="165"/>
      <c r="N75" s="165"/>
      <c r="O75" s="206"/>
      <c r="P75" s="358"/>
      <c r="Q75" s="279">
        <f t="shared" si="8"/>
        <v>387</v>
      </c>
      <c r="R75" s="217">
        <v>67</v>
      </c>
    </row>
    <row r="76" spans="1:18" ht="30.75" customHeight="1">
      <c r="A76" s="163" t="s">
        <v>228</v>
      </c>
      <c r="B76" s="155" t="s">
        <v>234</v>
      </c>
      <c r="C76" s="156">
        <v>1976</v>
      </c>
      <c r="D76" s="271">
        <v>0</v>
      </c>
      <c r="E76" s="284">
        <v>218</v>
      </c>
      <c r="F76" s="292">
        <v>67</v>
      </c>
      <c r="G76" s="167">
        <v>68</v>
      </c>
      <c r="H76" s="167">
        <v>55</v>
      </c>
      <c r="I76" s="293">
        <f t="shared" si="6"/>
        <v>190</v>
      </c>
      <c r="J76" s="288">
        <f t="shared" si="7"/>
      </c>
      <c r="K76" s="179">
        <v>70</v>
      </c>
      <c r="L76" s="228"/>
      <c r="M76" s="165"/>
      <c r="N76" s="165"/>
      <c r="O76" s="206"/>
      <c r="P76" s="358"/>
      <c r="Q76" s="279">
        <f t="shared" si="8"/>
        <v>408</v>
      </c>
      <c r="R76" s="217">
        <v>66</v>
      </c>
    </row>
    <row r="77" spans="1:18" ht="30.75" customHeight="1">
      <c r="A77" s="168" t="s">
        <v>228</v>
      </c>
      <c r="B77" s="155" t="s">
        <v>239</v>
      </c>
      <c r="C77" s="156">
        <v>1966</v>
      </c>
      <c r="D77" s="271">
        <v>0</v>
      </c>
      <c r="E77" s="284">
        <v>162</v>
      </c>
      <c r="F77" s="292"/>
      <c r="G77" s="167"/>
      <c r="H77" s="167"/>
      <c r="I77" s="293">
        <f t="shared" si="6"/>
        <v>0</v>
      </c>
      <c r="J77" s="288">
        <f t="shared" si="7"/>
      </c>
      <c r="K77" s="179"/>
      <c r="L77" s="228"/>
      <c r="M77" s="165"/>
      <c r="N77" s="165"/>
      <c r="O77" s="206"/>
      <c r="P77" s="358"/>
      <c r="Q77" s="279">
        <f t="shared" si="8"/>
        <v>162</v>
      </c>
      <c r="R77" s="217">
        <v>98</v>
      </c>
    </row>
    <row r="78" spans="1:18" ht="30.75" customHeight="1">
      <c r="A78" s="163" t="s">
        <v>147</v>
      </c>
      <c r="B78" s="155" t="s">
        <v>99</v>
      </c>
      <c r="C78" s="156">
        <v>1967</v>
      </c>
      <c r="D78" s="271">
        <v>230</v>
      </c>
      <c r="E78" s="284">
        <v>227</v>
      </c>
      <c r="F78" s="292">
        <v>75</v>
      </c>
      <c r="G78" s="167">
        <v>87</v>
      </c>
      <c r="H78" s="167">
        <v>89</v>
      </c>
      <c r="I78" s="293">
        <f t="shared" si="6"/>
        <v>251</v>
      </c>
      <c r="J78" s="288">
        <f t="shared" si="7"/>
        <v>2</v>
      </c>
      <c r="K78" s="179">
        <v>30</v>
      </c>
      <c r="L78" s="226"/>
      <c r="M78" s="161"/>
      <c r="N78" s="161"/>
      <c r="O78" s="202"/>
      <c r="P78" s="358"/>
      <c r="Q78" s="279">
        <f t="shared" si="8"/>
        <v>481</v>
      </c>
      <c r="R78" s="217">
        <v>45</v>
      </c>
    </row>
    <row r="79" spans="1:18" ht="30.75" customHeight="1">
      <c r="A79" s="163" t="s">
        <v>147</v>
      </c>
      <c r="B79" s="155" t="s">
        <v>130</v>
      </c>
      <c r="C79" s="156">
        <v>1975</v>
      </c>
      <c r="D79" s="271">
        <v>248</v>
      </c>
      <c r="E79" s="284">
        <v>255</v>
      </c>
      <c r="F79" s="292">
        <v>83</v>
      </c>
      <c r="G79" s="167">
        <v>74</v>
      </c>
      <c r="H79" s="167">
        <v>83</v>
      </c>
      <c r="I79" s="293">
        <f t="shared" si="6"/>
        <v>240</v>
      </c>
      <c r="J79" s="288">
        <f t="shared" si="7"/>
        <v>2</v>
      </c>
      <c r="K79" s="179">
        <v>45</v>
      </c>
      <c r="L79" s="228"/>
      <c r="M79" s="165"/>
      <c r="N79" s="165"/>
      <c r="O79" s="206"/>
      <c r="P79" s="358"/>
      <c r="Q79" s="279">
        <f t="shared" si="8"/>
        <v>503</v>
      </c>
      <c r="R79" s="217">
        <v>27</v>
      </c>
    </row>
    <row r="80" spans="1:18" ht="30.75" customHeight="1">
      <c r="A80" s="163" t="s">
        <v>147</v>
      </c>
      <c r="B80" s="155" t="s">
        <v>132</v>
      </c>
      <c r="C80" s="156">
        <v>1952</v>
      </c>
      <c r="D80" s="271">
        <v>250</v>
      </c>
      <c r="E80" s="284">
        <v>238</v>
      </c>
      <c r="F80" s="292">
        <v>79</v>
      </c>
      <c r="G80" s="167">
        <v>77</v>
      </c>
      <c r="H80" s="167">
        <v>81</v>
      </c>
      <c r="I80" s="293">
        <f t="shared" si="6"/>
        <v>237</v>
      </c>
      <c r="J80" s="288">
        <f t="shared" si="7"/>
        <v>3</v>
      </c>
      <c r="K80" s="179">
        <v>50</v>
      </c>
      <c r="L80" s="228"/>
      <c r="M80" s="165"/>
      <c r="N80" s="165"/>
      <c r="O80" s="206"/>
      <c r="P80" s="358"/>
      <c r="Q80" s="279">
        <f t="shared" si="8"/>
        <v>488</v>
      </c>
      <c r="R80" s="217">
        <v>38</v>
      </c>
    </row>
    <row r="81" spans="1:18" ht="30.75" customHeight="1">
      <c r="A81" s="163" t="s">
        <v>147</v>
      </c>
      <c r="B81" s="155" t="s">
        <v>240</v>
      </c>
      <c r="C81" s="156">
        <v>1957</v>
      </c>
      <c r="D81" s="271">
        <v>0</v>
      </c>
      <c r="E81" s="284">
        <v>207</v>
      </c>
      <c r="F81" s="292"/>
      <c r="G81" s="167"/>
      <c r="H81" s="167"/>
      <c r="I81" s="293">
        <f t="shared" si="6"/>
        <v>0</v>
      </c>
      <c r="J81" s="288">
        <f t="shared" si="7"/>
      </c>
      <c r="K81" s="179"/>
      <c r="L81" s="228"/>
      <c r="M81" s="165"/>
      <c r="N81" s="165"/>
      <c r="O81" s="206"/>
      <c r="P81" s="358"/>
      <c r="Q81" s="279">
        <f t="shared" si="8"/>
        <v>207</v>
      </c>
      <c r="R81" s="217">
        <v>95</v>
      </c>
    </row>
    <row r="82" spans="1:18" ht="30.75" customHeight="1">
      <c r="A82" s="163" t="s">
        <v>147</v>
      </c>
      <c r="B82" s="155" t="s">
        <v>205</v>
      </c>
      <c r="C82" s="156">
        <v>1982</v>
      </c>
      <c r="D82" s="271">
        <v>0</v>
      </c>
      <c r="E82" s="284">
        <v>255</v>
      </c>
      <c r="F82" s="292">
        <v>76</v>
      </c>
      <c r="G82" s="167">
        <v>75</v>
      </c>
      <c r="H82" s="167">
        <v>83</v>
      </c>
      <c r="I82" s="293">
        <f t="shared" si="6"/>
        <v>234</v>
      </c>
      <c r="J82" s="288">
        <f t="shared" si="7"/>
        <v>3</v>
      </c>
      <c r="K82" s="179">
        <v>53</v>
      </c>
      <c r="L82" s="230">
        <f>SUM(I78:I82)</f>
        <v>962</v>
      </c>
      <c r="M82" s="169"/>
      <c r="N82" s="169">
        <v>728</v>
      </c>
      <c r="O82" s="210">
        <v>975</v>
      </c>
      <c r="P82" s="358">
        <f>MAX(L82,N82,O82)</f>
        <v>975</v>
      </c>
      <c r="Q82" s="279">
        <f t="shared" si="8"/>
        <v>489</v>
      </c>
      <c r="R82" s="217">
        <v>37</v>
      </c>
    </row>
    <row r="83" spans="1:18" ht="30.75" customHeight="1">
      <c r="A83" s="154" t="s">
        <v>197</v>
      </c>
      <c r="B83" s="174" t="s">
        <v>36</v>
      </c>
      <c r="C83" s="175">
        <v>1956</v>
      </c>
      <c r="D83" s="274">
        <v>237</v>
      </c>
      <c r="E83" s="286">
        <v>271</v>
      </c>
      <c r="F83" s="292">
        <v>90</v>
      </c>
      <c r="G83" s="167">
        <v>92</v>
      </c>
      <c r="H83" s="167">
        <v>93</v>
      </c>
      <c r="I83" s="293">
        <f t="shared" si="6"/>
        <v>275</v>
      </c>
      <c r="J83" s="288" t="str">
        <f t="shared" si="7"/>
        <v>sm</v>
      </c>
      <c r="K83" s="179">
        <v>2</v>
      </c>
      <c r="L83" s="226"/>
      <c r="M83" s="217"/>
      <c r="N83" s="161"/>
      <c r="O83" s="202"/>
      <c r="P83" s="358"/>
      <c r="Q83" s="279">
        <f t="shared" si="8"/>
        <v>546</v>
      </c>
      <c r="R83" s="217">
        <v>3</v>
      </c>
    </row>
    <row r="84" spans="1:18" ht="30.75" customHeight="1">
      <c r="A84" s="249" t="s">
        <v>197</v>
      </c>
      <c r="B84" s="256" t="s">
        <v>25</v>
      </c>
      <c r="C84" s="233">
        <v>1961</v>
      </c>
      <c r="D84" s="273">
        <v>256</v>
      </c>
      <c r="E84" s="285">
        <v>244</v>
      </c>
      <c r="F84" s="292">
        <v>81</v>
      </c>
      <c r="G84" s="167">
        <v>90</v>
      </c>
      <c r="H84" s="167">
        <v>87</v>
      </c>
      <c r="I84" s="293">
        <f t="shared" si="6"/>
        <v>258</v>
      </c>
      <c r="J84" s="288">
        <f t="shared" si="7"/>
        <v>1</v>
      </c>
      <c r="K84" s="179">
        <v>22</v>
      </c>
      <c r="L84" s="228"/>
      <c r="M84" s="165"/>
      <c r="N84" s="165"/>
      <c r="O84" s="206"/>
      <c r="P84" s="358"/>
      <c r="Q84" s="279">
        <f t="shared" si="8"/>
        <v>514</v>
      </c>
      <c r="R84" s="217">
        <v>20</v>
      </c>
    </row>
    <row r="85" spans="1:18" ht="30.75" customHeight="1">
      <c r="A85" s="163" t="s">
        <v>197</v>
      </c>
      <c r="B85" s="174" t="s">
        <v>34</v>
      </c>
      <c r="C85" s="175">
        <v>1968</v>
      </c>
      <c r="D85" s="274">
        <v>0</v>
      </c>
      <c r="E85" s="286">
        <v>263</v>
      </c>
      <c r="F85" s="292">
        <v>83</v>
      </c>
      <c r="G85" s="167">
        <v>82</v>
      </c>
      <c r="H85" s="167">
        <v>90</v>
      </c>
      <c r="I85" s="293">
        <f t="shared" si="6"/>
        <v>255</v>
      </c>
      <c r="J85" s="288">
        <f t="shared" si="7"/>
        <v>1</v>
      </c>
      <c r="K85" s="179">
        <v>26</v>
      </c>
      <c r="L85" s="228">
        <f>SUM(I83:I86)</f>
        <v>1041</v>
      </c>
      <c r="M85" s="165"/>
      <c r="N85" s="165">
        <v>999</v>
      </c>
      <c r="O85" s="206">
        <v>1022</v>
      </c>
      <c r="P85" s="358">
        <f>MAX(L85,N85,O85)</f>
        <v>1041</v>
      </c>
      <c r="Q85" s="279">
        <f t="shared" si="8"/>
        <v>518</v>
      </c>
      <c r="R85" s="217">
        <v>17</v>
      </c>
    </row>
    <row r="86" spans="1:18" ht="30.75" customHeight="1">
      <c r="A86" s="249" t="s">
        <v>197</v>
      </c>
      <c r="B86" s="256" t="s">
        <v>38</v>
      </c>
      <c r="C86" s="233">
        <v>1958</v>
      </c>
      <c r="D86" s="273">
        <v>184</v>
      </c>
      <c r="E86" s="285">
        <v>229</v>
      </c>
      <c r="F86" s="292">
        <v>82</v>
      </c>
      <c r="G86" s="167">
        <v>83</v>
      </c>
      <c r="H86" s="167">
        <v>88</v>
      </c>
      <c r="I86" s="293">
        <f t="shared" si="6"/>
        <v>253</v>
      </c>
      <c r="J86" s="288">
        <f t="shared" si="7"/>
        <v>2</v>
      </c>
      <c r="K86" s="179">
        <v>28</v>
      </c>
      <c r="L86" s="228"/>
      <c r="M86" s="165"/>
      <c r="N86" s="165"/>
      <c r="O86" s="206"/>
      <c r="P86" s="409">
        <v>3</v>
      </c>
      <c r="Q86" s="279">
        <f t="shared" si="8"/>
        <v>482</v>
      </c>
      <c r="R86" s="217">
        <v>42</v>
      </c>
    </row>
    <row r="87" spans="1:18" ht="30.75" customHeight="1">
      <c r="A87" s="163" t="s">
        <v>197</v>
      </c>
      <c r="B87" s="174" t="s">
        <v>37</v>
      </c>
      <c r="C87" s="175">
        <v>1943</v>
      </c>
      <c r="D87" s="274">
        <v>257</v>
      </c>
      <c r="E87" s="286">
        <v>206</v>
      </c>
      <c r="F87" s="292">
        <v>77</v>
      </c>
      <c r="G87" s="167">
        <v>78</v>
      </c>
      <c r="H87" s="167">
        <v>88</v>
      </c>
      <c r="I87" s="293">
        <f t="shared" si="6"/>
        <v>243</v>
      </c>
      <c r="J87" s="288">
        <f t="shared" si="7"/>
        <v>2</v>
      </c>
      <c r="K87" s="179">
        <v>37</v>
      </c>
      <c r="L87" s="228"/>
      <c r="M87" s="165"/>
      <c r="N87" s="165"/>
      <c r="O87" s="206"/>
      <c r="P87" s="358"/>
      <c r="Q87" s="279">
        <f t="shared" si="8"/>
        <v>500</v>
      </c>
      <c r="R87" s="217">
        <v>30</v>
      </c>
    </row>
    <row r="88" spans="1:18" ht="30.75" customHeight="1">
      <c r="A88" s="249" t="s">
        <v>197</v>
      </c>
      <c r="B88" s="155" t="s">
        <v>24</v>
      </c>
      <c r="C88" s="156">
        <v>1951</v>
      </c>
      <c r="D88" s="271">
        <v>249</v>
      </c>
      <c r="E88" s="284">
        <v>244</v>
      </c>
      <c r="F88" s="292">
        <v>79</v>
      </c>
      <c r="G88" s="167">
        <v>76</v>
      </c>
      <c r="H88" s="167">
        <v>88</v>
      </c>
      <c r="I88" s="293">
        <f t="shared" si="6"/>
        <v>243</v>
      </c>
      <c r="J88" s="288">
        <f t="shared" si="7"/>
        <v>2</v>
      </c>
      <c r="K88" s="179">
        <v>38</v>
      </c>
      <c r="L88" s="228"/>
      <c r="M88" s="165"/>
      <c r="N88" s="165"/>
      <c r="O88" s="206"/>
      <c r="P88" s="358"/>
      <c r="Q88" s="279">
        <f t="shared" si="8"/>
        <v>493</v>
      </c>
      <c r="R88" s="217">
        <v>35</v>
      </c>
    </row>
    <row r="89" spans="1:18" ht="30.75" customHeight="1">
      <c r="A89" s="235" t="s">
        <v>197</v>
      </c>
      <c r="B89" s="225" t="s">
        <v>322</v>
      </c>
      <c r="C89" s="156">
        <v>1982</v>
      </c>
      <c r="D89" s="271">
        <v>0</v>
      </c>
      <c r="E89" s="284">
        <v>0</v>
      </c>
      <c r="F89" s="292">
        <v>75</v>
      </c>
      <c r="G89" s="167">
        <v>79</v>
      </c>
      <c r="H89" s="167">
        <v>71</v>
      </c>
      <c r="I89" s="293">
        <f t="shared" si="6"/>
        <v>225</v>
      </c>
      <c r="J89" s="288">
        <f t="shared" si="7"/>
        <v>3</v>
      </c>
      <c r="K89" s="179">
        <v>59</v>
      </c>
      <c r="L89" s="230"/>
      <c r="M89" s="169"/>
      <c r="N89" s="169"/>
      <c r="O89" s="210"/>
      <c r="P89" s="358"/>
      <c r="Q89" s="279">
        <f t="shared" si="8"/>
        <v>225</v>
      </c>
      <c r="R89" s="217">
        <v>88</v>
      </c>
    </row>
    <row r="90" spans="1:18" ht="30.75" customHeight="1">
      <c r="A90" s="154" t="s">
        <v>117</v>
      </c>
      <c r="B90" s="155" t="s">
        <v>52</v>
      </c>
      <c r="C90" s="156">
        <v>1973</v>
      </c>
      <c r="D90" s="271">
        <v>0</v>
      </c>
      <c r="E90" s="284">
        <v>237</v>
      </c>
      <c r="F90" s="292">
        <v>90</v>
      </c>
      <c r="G90" s="167">
        <v>91</v>
      </c>
      <c r="H90" s="167">
        <v>82</v>
      </c>
      <c r="I90" s="293">
        <f t="shared" si="6"/>
        <v>263</v>
      </c>
      <c r="J90" s="288">
        <f t="shared" si="7"/>
        <v>1</v>
      </c>
      <c r="K90" s="179">
        <v>15</v>
      </c>
      <c r="L90" s="226"/>
      <c r="M90" s="161"/>
      <c r="N90" s="161"/>
      <c r="O90" s="202"/>
      <c r="P90" s="358"/>
      <c r="Q90" s="279">
        <f t="shared" si="8"/>
        <v>500</v>
      </c>
      <c r="R90" s="217">
        <v>29</v>
      </c>
    </row>
    <row r="91" spans="1:18" ht="30.75" customHeight="1">
      <c r="A91" s="163" t="s">
        <v>117</v>
      </c>
      <c r="B91" s="155" t="s">
        <v>50</v>
      </c>
      <c r="C91" s="156">
        <v>1952</v>
      </c>
      <c r="D91" s="271">
        <v>266</v>
      </c>
      <c r="E91" s="284">
        <v>236</v>
      </c>
      <c r="F91" s="292">
        <v>88</v>
      </c>
      <c r="G91" s="167">
        <v>89</v>
      </c>
      <c r="H91" s="167">
        <v>84</v>
      </c>
      <c r="I91" s="293">
        <f t="shared" si="6"/>
        <v>261</v>
      </c>
      <c r="J91" s="288">
        <f t="shared" si="7"/>
        <v>1</v>
      </c>
      <c r="K91" s="179">
        <v>17</v>
      </c>
      <c r="L91" s="228"/>
      <c r="M91" s="165"/>
      <c r="N91" s="165"/>
      <c r="O91" s="206"/>
      <c r="P91" s="358"/>
      <c r="Q91" s="279">
        <f t="shared" si="8"/>
        <v>527</v>
      </c>
      <c r="R91" s="217">
        <v>11</v>
      </c>
    </row>
    <row r="92" spans="1:18" ht="30.75" customHeight="1">
      <c r="A92" s="163" t="s">
        <v>117</v>
      </c>
      <c r="B92" s="155" t="s">
        <v>51</v>
      </c>
      <c r="C92" s="156">
        <v>1973</v>
      </c>
      <c r="D92" s="271">
        <v>248</v>
      </c>
      <c r="E92" s="284">
        <v>254</v>
      </c>
      <c r="F92" s="292">
        <v>82</v>
      </c>
      <c r="G92" s="167">
        <v>84</v>
      </c>
      <c r="H92" s="167">
        <v>90</v>
      </c>
      <c r="I92" s="293">
        <f t="shared" si="6"/>
        <v>256</v>
      </c>
      <c r="J92" s="288">
        <f t="shared" si="7"/>
        <v>1</v>
      </c>
      <c r="K92" s="179">
        <v>25</v>
      </c>
      <c r="L92" s="228"/>
      <c r="M92" s="165"/>
      <c r="N92" s="165"/>
      <c r="O92" s="206"/>
      <c r="P92" s="358"/>
      <c r="Q92" s="279">
        <f t="shared" si="8"/>
        <v>510</v>
      </c>
      <c r="R92" s="217">
        <v>22</v>
      </c>
    </row>
    <row r="93" spans="1:18" ht="30.75" customHeight="1">
      <c r="A93" s="163" t="s">
        <v>117</v>
      </c>
      <c r="B93" s="155" t="s">
        <v>49</v>
      </c>
      <c r="C93" s="156">
        <v>1966</v>
      </c>
      <c r="D93" s="271">
        <v>246</v>
      </c>
      <c r="E93" s="284">
        <v>249</v>
      </c>
      <c r="F93" s="292">
        <v>82</v>
      </c>
      <c r="G93" s="167">
        <v>83</v>
      </c>
      <c r="H93" s="167">
        <v>89</v>
      </c>
      <c r="I93" s="293">
        <f t="shared" si="6"/>
        <v>254</v>
      </c>
      <c r="J93" s="288">
        <f t="shared" si="7"/>
        <v>2</v>
      </c>
      <c r="K93" s="179">
        <v>27</v>
      </c>
      <c r="L93" s="228">
        <f>SUM(I90:I93)</f>
        <v>1034</v>
      </c>
      <c r="M93" s="165"/>
      <c r="N93" s="165">
        <v>1020</v>
      </c>
      <c r="O93" s="206">
        <v>976</v>
      </c>
      <c r="P93" s="358">
        <f>MAX(L93,N93,O93)</f>
        <v>1034</v>
      </c>
      <c r="Q93" s="279">
        <f t="shared" si="8"/>
        <v>503</v>
      </c>
      <c r="R93" s="217">
        <v>26</v>
      </c>
    </row>
    <row r="94" spans="1:18" ht="30.75" customHeight="1">
      <c r="A94" s="163" t="s">
        <v>117</v>
      </c>
      <c r="B94" s="155" t="s">
        <v>46</v>
      </c>
      <c r="C94" s="156">
        <v>1966</v>
      </c>
      <c r="D94" s="271">
        <v>258</v>
      </c>
      <c r="E94" s="284">
        <v>236</v>
      </c>
      <c r="F94" s="292">
        <v>77</v>
      </c>
      <c r="G94" s="167">
        <v>81</v>
      </c>
      <c r="H94" s="167">
        <v>79</v>
      </c>
      <c r="I94" s="293">
        <f t="shared" si="6"/>
        <v>237</v>
      </c>
      <c r="J94" s="288">
        <f t="shared" si="7"/>
        <v>3</v>
      </c>
      <c r="K94" s="179">
        <v>51</v>
      </c>
      <c r="L94" s="228"/>
      <c r="M94" s="165"/>
      <c r="N94" s="165"/>
      <c r="O94" s="206"/>
      <c r="P94" s="358"/>
      <c r="Q94" s="279">
        <f t="shared" si="8"/>
        <v>495</v>
      </c>
      <c r="R94" s="217">
        <v>34</v>
      </c>
    </row>
    <row r="95" spans="1:18" ht="30.75" customHeight="1">
      <c r="A95" s="163" t="s">
        <v>117</v>
      </c>
      <c r="B95" s="155" t="s">
        <v>48</v>
      </c>
      <c r="C95" s="156">
        <v>1973</v>
      </c>
      <c r="D95" s="271">
        <v>248</v>
      </c>
      <c r="E95" s="284">
        <v>0</v>
      </c>
      <c r="F95" s="292"/>
      <c r="G95" s="167"/>
      <c r="H95" s="167"/>
      <c r="I95" s="293">
        <f t="shared" si="6"/>
        <v>0</v>
      </c>
      <c r="J95" s="288">
        <f t="shared" si="7"/>
      </c>
      <c r="K95" s="179"/>
      <c r="L95" s="228"/>
      <c r="M95" s="165"/>
      <c r="N95" s="165"/>
      <c r="O95" s="206"/>
      <c r="P95" s="358"/>
      <c r="Q95" s="279">
        <f t="shared" si="8"/>
        <v>248</v>
      </c>
      <c r="R95" s="217">
        <v>76</v>
      </c>
    </row>
    <row r="96" spans="1:18" ht="30.75" customHeight="1">
      <c r="A96" s="163" t="s">
        <v>117</v>
      </c>
      <c r="B96" s="155" t="s">
        <v>47</v>
      </c>
      <c r="C96" s="156">
        <v>1964</v>
      </c>
      <c r="D96" s="271">
        <v>0</v>
      </c>
      <c r="E96" s="284">
        <v>234</v>
      </c>
      <c r="F96" s="292"/>
      <c r="G96" s="167"/>
      <c r="H96" s="167"/>
      <c r="I96" s="293">
        <f t="shared" si="6"/>
        <v>0</v>
      </c>
      <c r="J96" s="288">
        <f t="shared" si="7"/>
      </c>
      <c r="K96" s="179"/>
      <c r="L96" s="228"/>
      <c r="M96" s="165"/>
      <c r="N96" s="165"/>
      <c r="O96" s="206"/>
      <c r="P96" s="358"/>
      <c r="Q96" s="279">
        <f t="shared" si="8"/>
        <v>234</v>
      </c>
      <c r="R96" s="217">
        <v>84</v>
      </c>
    </row>
    <row r="97" spans="1:18" ht="30.75" customHeight="1">
      <c r="A97" s="168" t="s">
        <v>117</v>
      </c>
      <c r="B97" s="155" t="s">
        <v>53</v>
      </c>
      <c r="C97" s="156">
        <v>1969</v>
      </c>
      <c r="D97" s="271">
        <v>226</v>
      </c>
      <c r="E97" s="284">
        <v>0</v>
      </c>
      <c r="F97" s="292"/>
      <c r="G97" s="167"/>
      <c r="H97" s="167"/>
      <c r="I97" s="293">
        <f t="shared" si="6"/>
        <v>0</v>
      </c>
      <c r="J97" s="288">
        <f t="shared" si="7"/>
      </c>
      <c r="K97" s="179"/>
      <c r="L97" s="230"/>
      <c r="M97" s="169"/>
      <c r="N97" s="169"/>
      <c r="O97" s="210"/>
      <c r="P97" s="358"/>
      <c r="Q97" s="279">
        <f t="shared" si="8"/>
        <v>226</v>
      </c>
      <c r="R97" s="217">
        <v>87</v>
      </c>
    </row>
    <row r="98" spans="1:18" ht="30.75" customHeight="1">
      <c r="A98" s="154" t="s">
        <v>209</v>
      </c>
      <c r="B98" s="155" t="s">
        <v>94</v>
      </c>
      <c r="C98" s="156">
        <v>1973</v>
      </c>
      <c r="D98" s="271">
        <v>0</v>
      </c>
      <c r="E98" s="284">
        <v>238</v>
      </c>
      <c r="F98" s="312"/>
      <c r="G98" s="313"/>
      <c r="H98" s="313"/>
      <c r="I98" s="293">
        <f t="shared" si="6"/>
        <v>0</v>
      </c>
      <c r="J98" s="288">
        <f t="shared" si="7"/>
      </c>
      <c r="K98" s="179"/>
      <c r="L98" s="226">
        <f>SUM(I98:I99)</f>
        <v>0</v>
      </c>
      <c r="M98" s="161"/>
      <c r="N98" s="161"/>
      <c r="O98" s="202">
        <v>462</v>
      </c>
      <c r="P98" s="358">
        <f>MAX(L98,N98,O98)</f>
        <v>462</v>
      </c>
      <c r="Q98" s="279">
        <f t="shared" si="8"/>
        <v>238</v>
      </c>
      <c r="R98" s="217">
        <v>82</v>
      </c>
    </row>
    <row r="99" spans="1:18" ht="30.75" customHeight="1" thickBot="1">
      <c r="A99" s="168" t="s">
        <v>209</v>
      </c>
      <c r="B99" s="155" t="s">
        <v>210</v>
      </c>
      <c r="C99" s="156">
        <v>1970</v>
      </c>
      <c r="D99" s="271">
        <v>0</v>
      </c>
      <c r="E99" s="284">
        <v>224</v>
      </c>
      <c r="F99" s="295"/>
      <c r="G99" s="296"/>
      <c r="H99" s="296"/>
      <c r="I99" s="297">
        <f t="shared" si="6"/>
        <v>0</v>
      </c>
      <c r="J99" s="288">
        <f t="shared" si="7"/>
      </c>
      <c r="K99" s="179"/>
      <c r="L99" s="230"/>
      <c r="M99" s="169"/>
      <c r="N99" s="169"/>
      <c r="O99" s="210"/>
      <c r="P99" s="358"/>
      <c r="Q99" s="279">
        <f t="shared" si="8"/>
        <v>224</v>
      </c>
      <c r="R99" s="217">
        <v>89</v>
      </c>
    </row>
    <row r="100" spans="1:18" ht="30.75" customHeight="1">
      <c r="A100" s="154" t="s">
        <v>196</v>
      </c>
      <c r="B100" s="192" t="s">
        <v>40</v>
      </c>
      <c r="C100" s="193">
        <v>1963</v>
      </c>
      <c r="D100" s="277">
        <v>273</v>
      </c>
      <c r="E100" s="287">
        <v>255</v>
      </c>
      <c r="F100" s="292">
        <v>85</v>
      </c>
      <c r="G100" s="167">
        <v>88</v>
      </c>
      <c r="H100" s="167">
        <v>91</v>
      </c>
      <c r="I100" s="293">
        <f t="shared" si="6"/>
        <v>264</v>
      </c>
      <c r="J100" s="288">
        <f t="shared" si="7"/>
        <v>1</v>
      </c>
      <c r="K100" s="179">
        <v>13</v>
      </c>
      <c r="L100" s="226">
        <f>SUM(I100:I103)</f>
        <v>997</v>
      </c>
      <c r="M100" s="161"/>
      <c r="N100" s="161">
        <v>999</v>
      </c>
      <c r="O100" s="202">
        <v>957</v>
      </c>
      <c r="P100" s="358">
        <f>MAX(L100,N100,O100)</f>
        <v>999</v>
      </c>
      <c r="Q100" s="279">
        <f t="shared" si="8"/>
        <v>537</v>
      </c>
      <c r="R100" s="217">
        <v>8</v>
      </c>
    </row>
    <row r="101" spans="1:18" ht="30.75" customHeight="1">
      <c r="A101" s="163" t="s">
        <v>196</v>
      </c>
      <c r="B101" s="192" t="s">
        <v>42</v>
      </c>
      <c r="C101" s="193">
        <v>1949</v>
      </c>
      <c r="D101" s="277">
        <v>244</v>
      </c>
      <c r="E101" s="287">
        <v>265</v>
      </c>
      <c r="F101" s="292">
        <v>83</v>
      </c>
      <c r="G101" s="167">
        <v>84</v>
      </c>
      <c r="H101" s="167">
        <v>93</v>
      </c>
      <c r="I101" s="293">
        <f>SUM(F101:H101)</f>
        <v>260</v>
      </c>
      <c r="J101" s="288">
        <f>IF(I101&gt;=$I$3,$I$2,(IF(I101&gt;=$J$3,$J$2,IF(I101&gt;=$K$3,$K$2,IF(I101&gt;=$L$3,$L$2,IF(I101&gt;=$M$3,$M$2,""))))))</f>
        <v>1</v>
      </c>
      <c r="K101" s="179">
        <v>18</v>
      </c>
      <c r="L101" s="228"/>
      <c r="M101" s="165"/>
      <c r="N101" s="165"/>
      <c r="O101" s="206"/>
      <c r="P101" s="358"/>
      <c r="Q101" s="279">
        <f t="shared" si="8"/>
        <v>525</v>
      </c>
      <c r="R101" s="217">
        <v>13</v>
      </c>
    </row>
    <row r="102" spans="1:18" ht="30.75" customHeight="1">
      <c r="A102" s="234" t="s">
        <v>196</v>
      </c>
      <c r="B102" s="245" t="s">
        <v>41</v>
      </c>
      <c r="C102" s="193">
        <v>1967</v>
      </c>
      <c r="D102" s="277">
        <v>0</v>
      </c>
      <c r="E102" s="287">
        <v>0</v>
      </c>
      <c r="F102" s="292">
        <v>81</v>
      </c>
      <c r="G102" s="167">
        <v>74</v>
      </c>
      <c r="H102" s="167">
        <v>84</v>
      </c>
      <c r="I102" s="293">
        <f>SUM(F102:H102)</f>
        <v>239</v>
      </c>
      <c r="J102" s="288">
        <f>IF(I102&gt;=$I$3,$I$2,(IF(I102&gt;=$J$3,$J$2,IF(I102&gt;=$K$3,$K$2,IF(I102&gt;=$L$3,$L$2,IF(I102&gt;=$M$3,$M$2,""))))))</f>
        <v>3</v>
      </c>
      <c r="K102" s="179">
        <v>48</v>
      </c>
      <c r="L102" s="228"/>
      <c r="M102" s="165"/>
      <c r="N102" s="165"/>
      <c r="O102" s="206"/>
      <c r="P102" s="358"/>
      <c r="Q102" s="279">
        <f t="shared" si="8"/>
        <v>239</v>
      </c>
      <c r="R102" s="217">
        <v>80</v>
      </c>
    </row>
    <row r="103" spans="1:18" ht="30.75" customHeight="1">
      <c r="A103" s="163" t="s">
        <v>196</v>
      </c>
      <c r="B103" s="192" t="s">
        <v>43</v>
      </c>
      <c r="C103" s="193">
        <v>1967</v>
      </c>
      <c r="D103" s="277">
        <v>236</v>
      </c>
      <c r="E103" s="287">
        <v>221</v>
      </c>
      <c r="F103" s="292">
        <v>71</v>
      </c>
      <c r="G103" s="167">
        <v>80</v>
      </c>
      <c r="H103" s="167">
        <v>83</v>
      </c>
      <c r="I103" s="293">
        <f>SUM(F103:H103)</f>
        <v>234</v>
      </c>
      <c r="J103" s="288">
        <f>IF(I103&gt;=$I$3,$I$2,(IF(I103&gt;=$J$3,$J$2,IF(I103&gt;=$K$3,$K$2,IF(I103&gt;=$L$3,$L$2,IF(I103&gt;=$M$3,$M$2,""))))))</f>
        <v>3</v>
      </c>
      <c r="K103" s="179">
        <v>52</v>
      </c>
      <c r="L103" s="228"/>
      <c r="M103" s="165"/>
      <c r="N103" s="165"/>
      <c r="O103" s="206"/>
      <c r="P103" s="358"/>
      <c r="Q103" s="279">
        <f t="shared" si="8"/>
        <v>470</v>
      </c>
      <c r="R103" s="217">
        <v>52</v>
      </c>
    </row>
    <row r="104" spans="1:18" ht="30.75" customHeight="1">
      <c r="A104" s="168" t="s">
        <v>196</v>
      </c>
      <c r="B104" s="192" t="s">
        <v>67</v>
      </c>
      <c r="C104" s="193">
        <v>1945</v>
      </c>
      <c r="D104" s="277">
        <v>246</v>
      </c>
      <c r="E104" s="287">
        <v>216</v>
      </c>
      <c r="F104" s="292"/>
      <c r="G104" s="167"/>
      <c r="H104" s="167"/>
      <c r="I104" s="293">
        <f>SUM(F104:H104)</f>
        <v>0</v>
      </c>
      <c r="J104" s="288">
        <f>IF(I104&gt;=$I$3,$I$2,(IF(I104&gt;=$J$3,$J$2,IF(I104&gt;=$K$3,$K$2,IF(I104&gt;=$L$3,$L$2,IF(I104&gt;=$M$3,$M$2,""))))))</f>
      </c>
      <c r="K104" s="179"/>
      <c r="L104" s="230"/>
      <c r="M104" s="169"/>
      <c r="N104" s="169"/>
      <c r="O104" s="210"/>
      <c r="P104" s="358"/>
      <c r="Q104" s="279">
        <f t="shared" si="8"/>
        <v>462</v>
      </c>
      <c r="R104" s="217">
        <v>54</v>
      </c>
    </row>
  </sheetData>
  <printOptions horizontalCentered="1"/>
  <pageMargins left="0.75" right="0.75" top="0.3937007874015748" bottom="0.3937007874015748" header="0.5118110236220472" footer="0.5118110236220472"/>
  <pageSetup horizontalDpi="600" verticalDpi="600" orientation="landscape" scale="65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J4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421875" style="7" customWidth="1"/>
    <col min="3" max="3" width="7.140625" style="8" bestFit="1" customWidth="1"/>
    <col min="4" max="4" width="27.8515625" style="7" customWidth="1"/>
    <col min="5" max="6" width="7.7109375" style="5" customWidth="1"/>
    <col min="7" max="7" width="8.57421875" style="41" customWidth="1"/>
    <col min="8" max="8" width="8.00390625" style="6" customWidth="1"/>
    <col min="9" max="9" width="4.140625" style="5" customWidth="1"/>
    <col min="10" max="10" width="3.8515625" style="5" customWidth="1"/>
    <col min="11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3" spans="2:5" ht="20.25">
      <c r="B3" s="10" t="s">
        <v>77</v>
      </c>
      <c r="C3" s="18"/>
      <c r="E3" s="7"/>
    </row>
    <row r="4" spans="1:9" s="2" customFormat="1" ht="35.25" customHeight="1">
      <c r="A4" s="19" t="s">
        <v>62</v>
      </c>
      <c r="B4" s="20" t="s">
        <v>0</v>
      </c>
      <c r="C4" s="21" t="s">
        <v>1</v>
      </c>
      <c r="D4" s="20" t="s">
        <v>2</v>
      </c>
      <c r="E4" s="19">
        <v>1</v>
      </c>
      <c r="F4" s="19">
        <v>2</v>
      </c>
      <c r="G4" s="19" t="s">
        <v>61</v>
      </c>
      <c r="H4" s="42" t="s">
        <v>63</v>
      </c>
      <c r="I4" s="1"/>
    </row>
    <row r="5" spans="1:8" s="4" customFormat="1" ht="18.75" customHeight="1">
      <c r="A5" s="23">
        <v>1</v>
      </c>
      <c r="B5" s="67" t="s">
        <v>116</v>
      </c>
      <c r="C5" s="68">
        <v>1949</v>
      </c>
      <c r="D5" s="67" t="s">
        <v>40</v>
      </c>
      <c r="E5" s="80">
        <v>92</v>
      </c>
      <c r="F5" s="80">
        <v>89</v>
      </c>
      <c r="G5" s="81">
        <f aca="true" t="shared" si="0" ref="G5:G28">SUM(E5:F5)</f>
        <v>181</v>
      </c>
      <c r="H5" s="81">
        <v>1</v>
      </c>
    </row>
    <row r="6" spans="1:8" s="4" customFormat="1" ht="18.75" customHeight="1">
      <c r="A6" s="23">
        <v>2</v>
      </c>
      <c r="B6" s="67" t="s">
        <v>135</v>
      </c>
      <c r="C6" s="68">
        <v>1967</v>
      </c>
      <c r="D6" s="67" t="s">
        <v>32</v>
      </c>
      <c r="E6" s="80">
        <v>89</v>
      </c>
      <c r="F6" s="80">
        <v>88</v>
      </c>
      <c r="G6" s="81">
        <f t="shared" si="0"/>
        <v>177</v>
      </c>
      <c r="H6" s="81">
        <v>2</v>
      </c>
    </row>
    <row r="7" spans="1:8" s="4" customFormat="1" ht="18.75" customHeight="1">
      <c r="A7" s="23">
        <v>3</v>
      </c>
      <c r="B7" s="83" t="s">
        <v>133</v>
      </c>
      <c r="C7" s="84">
        <v>1961</v>
      </c>
      <c r="D7" s="85" t="s">
        <v>25</v>
      </c>
      <c r="E7" s="80">
        <v>93</v>
      </c>
      <c r="F7" s="80">
        <v>84</v>
      </c>
      <c r="G7" s="81">
        <f t="shared" si="0"/>
        <v>177</v>
      </c>
      <c r="H7" s="81">
        <v>2</v>
      </c>
    </row>
    <row r="8" spans="1:8" s="4" customFormat="1" ht="18.75" customHeight="1">
      <c r="A8" s="23">
        <v>4</v>
      </c>
      <c r="B8" s="67" t="s">
        <v>13</v>
      </c>
      <c r="C8" s="68">
        <v>1954</v>
      </c>
      <c r="D8" s="67" t="s">
        <v>149</v>
      </c>
      <c r="E8" s="80">
        <v>86</v>
      </c>
      <c r="F8" s="80">
        <v>88</v>
      </c>
      <c r="G8" s="81">
        <f t="shared" si="0"/>
        <v>174</v>
      </c>
      <c r="H8" s="81">
        <v>2</v>
      </c>
    </row>
    <row r="9" spans="1:8" s="4" customFormat="1" ht="18.75" customHeight="1">
      <c r="A9" s="23">
        <v>5</v>
      </c>
      <c r="B9" s="67" t="s">
        <v>117</v>
      </c>
      <c r="C9" s="68">
        <v>1973</v>
      </c>
      <c r="D9" s="67" t="s">
        <v>48</v>
      </c>
      <c r="E9" s="80">
        <v>89</v>
      </c>
      <c r="F9" s="80">
        <v>84</v>
      </c>
      <c r="G9" s="81">
        <f t="shared" si="0"/>
        <v>173</v>
      </c>
      <c r="H9" s="81">
        <v>2</v>
      </c>
    </row>
    <row r="10" spans="1:8" s="4" customFormat="1" ht="18.75" customHeight="1">
      <c r="A10" s="23">
        <v>6</v>
      </c>
      <c r="B10" s="67" t="s">
        <v>55</v>
      </c>
      <c r="C10" s="68">
        <v>1962</v>
      </c>
      <c r="D10" s="67" t="s">
        <v>26</v>
      </c>
      <c r="E10" s="80">
        <v>86</v>
      </c>
      <c r="F10" s="80">
        <v>86</v>
      </c>
      <c r="G10" s="81">
        <f t="shared" si="0"/>
        <v>172</v>
      </c>
      <c r="H10" s="81">
        <v>2</v>
      </c>
    </row>
    <row r="11" spans="1:8" s="4" customFormat="1" ht="18.75" customHeight="1">
      <c r="A11" s="23">
        <v>7</v>
      </c>
      <c r="B11" s="67" t="s">
        <v>117</v>
      </c>
      <c r="C11" s="68">
        <v>1969</v>
      </c>
      <c r="D11" s="67" t="s">
        <v>53</v>
      </c>
      <c r="E11" s="80">
        <v>82</v>
      </c>
      <c r="F11" s="80">
        <v>89</v>
      </c>
      <c r="G11" s="81">
        <f t="shared" si="0"/>
        <v>171</v>
      </c>
      <c r="H11" s="81">
        <v>2</v>
      </c>
    </row>
    <row r="12" spans="1:8" s="4" customFormat="1" ht="18.75" customHeight="1">
      <c r="A12" s="23">
        <v>8</v>
      </c>
      <c r="B12" s="83" t="s">
        <v>133</v>
      </c>
      <c r="C12" s="82">
        <v>1956</v>
      </c>
      <c r="D12" s="83" t="s">
        <v>36</v>
      </c>
      <c r="E12" s="80">
        <v>82</v>
      </c>
      <c r="F12" s="80">
        <v>86</v>
      </c>
      <c r="G12" s="81">
        <f t="shared" si="0"/>
        <v>168</v>
      </c>
      <c r="H12" s="81">
        <v>3</v>
      </c>
    </row>
    <row r="13" spans="1:8" s="4" customFormat="1" ht="18.75" customHeight="1">
      <c r="A13" s="23">
        <v>9</v>
      </c>
      <c r="B13" s="67" t="s">
        <v>117</v>
      </c>
      <c r="C13" s="68">
        <v>1966</v>
      </c>
      <c r="D13" s="67" t="s">
        <v>49</v>
      </c>
      <c r="E13" s="80">
        <v>85</v>
      </c>
      <c r="F13" s="80">
        <v>82</v>
      </c>
      <c r="G13" s="81">
        <f t="shared" si="0"/>
        <v>167</v>
      </c>
      <c r="H13" s="81">
        <v>3</v>
      </c>
    </row>
    <row r="14" spans="1:8" s="4" customFormat="1" ht="18.75" customHeight="1">
      <c r="A14" s="23">
        <v>10</v>
      </c>
      <c r="B14" s="83" t="s">
        <v>8</v>
      </c>
      <c r="C14" s="82">
        <v>1962</v>
      </c>
      <c r="D14" s="83" t="s">
        <v>122</v>
      </c>
      <c r="E14" s="80">
        <v>80</v>
      </c>
      <c r="F14" s="80">
        <v>85</v>
      </c>
      <c r="G14" s="81">
        <f t="shared" si="0"/>
        <v>165</v>
      </c>
      <c r="H14" s="81">
        <v>3</v>
      </c>
    </row>
    <row r="15" spans="1:8" s="4" customFormat="1" ht="18.75" customHeight="1">
      <c r="A15" s="23">
        <v>11</v>
      </c>
      <c r="B15" s="83" t="s">
        <v>8</v>
      </c>
      <c r="C15" s="82">
        <v>1965</v>
      </c>
      <c r="D15" s="83" t="s">
        <v>146</v>
      </c>
      <c r="E15" s="80">
        <v>76</v>
      </c>
      <c r="F15" s="80">
        <v>87</v>
      </c>
      <c r="G15" s="81">
        <f t="shared" si="0"/>
        <v>163</v>
      </c>
      <c r="H15" s="81">
        <v>3</v>
      </c>
    </row>
    <row r="16" spans="1:8" s="4" customFormat="1" ht="18.75" customHeight="1">
      <c r="A16" s="23">
        <v>12</v>
      </c>
      <c r="B16" s="67" t="s">
        <v>13</v>
      </c>
      <c r="C16" s="68">
        <v>1977</v>
      </c>
      <c r="D16" s="67" t="s">
        <v>151</v>
      </c>
      <c r="E16" s="80">
        <v>80</v>
      </c>
      <c r="F16" s="80">
        <v>81</v>
      </c>
      <c r="G16" s="81">
        <f t="shared" si="0"/>
        <v>161</v>
      </c>
      <c r="H16" s="81">
        <v>3</v>
      </c>
    </row>
    <row r="17" spans="1:10" ht="18.75" customHeight="1">
      <c r="A17" s="23">
        <v>13</v>
      </c>
      <c r="B17" s="83" t="s">
        <v>8</v>
      </c>
      <c r="C17" s="82">
        <v>1954</v>
      </c>
      <c r="D17" s="83" t="s">
        <v>10</v>
      </c>
      <c r="E17" s="80">
        <v>77</v>
      </c>
      <c r="F17" s="80">
        <v>82</v>
      </c>
      <c r="G17" s="81">
        <f t="shared" si="0"/>
        <v>159</v>
      </c>
      <c r="H17" s="81"/>
      <c r="I17" s="3"/>
      <c r="J17" s="43"/>
    </row>
    <row r="18" spans="1:10" ht="18.75" customHeight="1">
      <c r="A18" s="23">
        <v>14</v>
      </c>
      <c r="B18" s="67" t="s">
        <v>13</v>
      </c>
      <c r="C18" s="68">
        <v>1969</v>
      </c>
      <c r="D18" s="67" t="s">
        <v>152</v>
      </c>
      <c r="E18" s="80">
        <v>76</v>
      </c>
      <c r="F18" s="80">
        <v>81</v>
      </c>
      <c r="G18" s="81">
        <f t="shared" si="0"/>
        <v>157</v>
      </c>
      <c r="H18" s="53"/>
      <c r="I18" s="3"/>
      <c r="J18" s="3"/>
    </row>
    <row r="19" spans="1:10" ht="18.75" customHeight="1">
      <c r="A19" s="23">
        <v>15</v>
      </c>
      <c r="B19" s="67" t="s">
        <v>117</v>
      </c>
      <c r="C19" s="68">
        <v>1952</v>
      </c>
      <c r="D19" s="67" t="s">
        <v>50</v>
      </c>
      <c r="E19" s="80">
        <v>71</v>
      </c>
      <c r="F19" s="80">
        <v>85</v>
      </c>
      <c r="G19" s="81">
        <f t="shared" si="0"/>
        <v>156</v>
      </c>
      <c r="H19" s="81"/>
      <c r="I19" s="3"/>
      <c r="J19" s="3"/>
    </row>
    <row r="20" spans="1:10" ht="18.75" customHeight="1">
      <c r="A20" s="23">
        <v>16</v>
      </c>
      <c r="B20" s="83" t="s">
        <v>133</v>
      </c>
      <c r="C20" s="82">
        <v>1943</v>
      </c>
      <c r="D20" s="83" t="s">
        <v>37</v>
      </c>
      <c r="E20" s="80">
        <v>72</v>
      </c>
      <c r="F20" s="80">
        <v>82</v>
      </c>
      <c r="G20" s="81">
        <f t="shared" si="0"/>
        <v>154</v>
      </c>
      <c r="H20" s="81"/>
      <c r="I20" s="3"/>
      <c r="J20" s="3"/>
    </row>
    <row r="21" spans="1:10" ht="18.75" customHeight="1">
      <c r="A21" s="23">
        <v>17</v>
      </c>
      <c r="B21" s="83" t="s">
        <v>8</v>
      </c>
      <c r="C21" s="82">
        <v>1955</v>
      </c>
      <c r="D21" s="83" t="s">
        <v>11</v>
      </c>
      <c r="E21" s="80">
        <v>83</v>
      </c>
      <c r="F21" s="80">
        <v>71</v>
      </c>
      <c r="G21" s="81">
        <f t="shared" si="0"/>
        <v>154</v>
      </c>
      <c r="H21" s="81"/>
      <c r="I21" s="3"/>
      <c r="J21" s="3"/>
    </row>
    <row r="22" spans="1:10" ht="18.75" customHeight="1">
      <c r="A22" s="23">
        <v>18</v>
      </c>
      <c r="B22" s="67" t="s">
        <v>116</v>
      </c>
      <c r="C22" s="68">
        <v>1967</v>
      </c>
      <c r="D22" s="67" t="s">
        <v>41</v>
      </c>
      <c r="E22" s="80">
        <v>90</v>
      </c>
      <c r="F22" s="80">
        <v>62</v>
      </c>
      <c r="G22" s="81">
        <f t="shared" si="0"/>
        <v>152</v>
      </c>
      <c r="H22" s="81"/>
      <c r="I22" s="3"/>
      <c r="J22" s="3"/>
    </row>
    <row r="23" spans="1:10" ht="18.75" customHeight="1">
      <c r="A23" s="23">
        <v>19</v>
      </c>
      <c r="B23" s="67" t="s">
        <v>116</v>
      </c>
      <c r="C23" s="68">
        <v>1963</v>
      </c>
      <c r="D23" s="67" t="s">
        <v>42</v>
      </c>
      <c r="E23" s="80">
        <v>79</v>
      </c>
      <c r="F23" s="80">
        <v>72</v>
      </c>
      <c r="G23" s="81">
        <f t="shared" si="0"/>
        <v>151</v>
      </c>
      <c r="H23" s="81"/>
      <c r="I23" s="3"/>
      <c r="J23" s="3"/>
    </row>
    <row r="24" spans="1:8" ht="18.75" customHeight="1">
      <c r="A24" s="23">
        <v>20</v>
      </c>
      <c r="B24" s="83" t="s">
        <v>133</v>
      </c>
      <c r="C24" s="82">
        <v>1958</v>
      </c>
      <c r="D24" s="83" t="s">
        <v>38</v>
      </c>
      <c r="E24" s="80">
        <v>70</v>
      </c>
      <c r="F24" s="80">
        <v>80</v>
      </c>
      <c r="G24" s="81">
        <f t="shared" si="0"/>
        <v>150</v>
      </c>
      <c r="H24" s="81"/>
    </row>
    <row r="25" spans="1:8" ht="18.75" customHeight="1">
      <c r="A25" s="23">
        <v>21</v>
      </c>
      <c r="B25" s="67" t="s">
        <v>147</v>
      </c>
      <c r="C25" s="68">
        <v>1967</v>
      </c>
      <c r="D25" s="67" t="s">
        <v>148</v>
      </c>
      <c r="E25" s="80">
        <v>70</v>
      </c>
      <c r="F25" s="80">
        <v>77</v>
      </c>
      <c r="G25" s="81">
        <f t="shared" si="0"/>
        <v>147</v>
      </c>
      <c r="H25" s="81"/>
    </row>
    <row r="26" spans="1:8" ht="18.75" customHeight="1">
      <c r="A26" s="23">
        <v>22</v>
      </c>
      <c r="B26" s="83" t="s">
        <v>133</v>
      </c>
      <c r="C26" s="68">
        <v>1951</v>
      </c>
      <c r="D26" s="67" t="s">
        <v>24</v>
      </c>
      <c r="E26" s="80">
        <v>63</v>
      </c>
      <c r="F26" s="80">
        <v>63</v>
      </c>
      <c r="G26" s="81">
        <f t="shared" si="0"/>
        <v>126</v>
      </c>
      <c r="H26" s="81"/>
    </row>
    <row r="27" spans="1:8" ht="18.75" customHeight="1">
      <c r="A27" s="23">
        <v>23</v>
      </c>
      <c r="B27" s="67" t="s">
        <v>135</v>
      </c>
      <c r="C27" s="68">
        <v>1943</v>
      </c>
      <c r="D27" s="67" t="s">
        <v>68</v>
      </c>
      <c r="E27" s="80">
        <v>57</v>
      </c>
      <c r="F27" s="80">
        <v>63</v>
      </c>
      <c r="G27" s="81">
        <f t="shared" si="0"/>
        <v>120</v>
      </c>
      <c r="H27" s="81"/>
    </row>
    <row r="28" spans="1:8" ht="18.75" customHeight="1">
      <c r="A28" s="23">
        <v>24</v>
      </c>
      <c r="B28" s="67" t="s">
        <v>13</v>
      </c>
      <c r="C28" s="68">
        <v>1972</v>
      </c>
      <c r="D28" s="67" t="s">
        <v>150</v>
      </c>
      <c r="E28" s="80">
        <v>42</v>
      </c>
      <c r="F28" s="80">
        <v>60</v>
      </c>
      <c r="G28" s="81">
        <f t="shared" si="0"/>
        <v>102</v>
      </c>
      <c r="H28" s="81"/>
    </row>
    <row r="29" spans="1:8" ht="18.75" customHeight="1">
      <c r="A29" s="23"/>
      <c r="B29" s="67"/>
      <c r="C29" s="68"/>
      <c r="D29" s="67"/>
      <c r="E29" s="80"/>
      <c r="F29" s="80"/>
      <c r="G29" s="81"/>
      <c r="H29" s="81"/>
    </row>
    <row r="30" spans="1:8" ht="18.75" customHeight="1">
      <c r="A30" s="23"/>
      <c r="B30" s="38" t="s">
        <v>105</v>
      </c>
      <c r="C30" s="68"/>
      <c r="D30" s="67"/>
      <c r="E30" s="80"/>
      <c r="F30" s="80"/>
      <c r="G30" s="81"/>
      <c r="H30" s="81"/>
    </row>
    <row r="31" spans="1:8" ht="18.75" customHeight="1">
      <c r="A31" s="23">
        <v>1</v>
      </c>
      <c r="B31" s="67" t="s">
        <v>117</v>
      </c>
      <c r="C31" s="68"/>
      <c r="D31" s="67"/>
      <c r="E31" s="80"/>
      <c r="F31" s="80"/>
      <c r="G31" s="81">
        <v>667</v>
      </c>
      <c r="H31" s="81"/>
    </row>
    <row r="32" spans="1:8" ht="18.75" customHeight="1">
      <c r="A32" s="23">
        <v>2</v>
      </c>
      <c r="B32" s="83" t="s">
        <v>133</v>
      </c>
      <c r="C32" s="68"/>
      <c r="D32" s="67"/>
      <c r="E32" s="80"/>
      <c r="F32" s="80"/>
      <c r="G32" s="81">
        <v>649</v>
      </c>
      <c r="H32" s="81"/>
    </row>
    <row r="33" spans="1:8" ht="18.75" customHeight="1">
      <c r="A33" s="23">
        <v>3</v>
      </c>
      <c r="B33" s="83" t="s">
        <v>8</v>
      </c>
      <c r="C33" s="68"/>
      <c r="D33" s="67"/>
      <c r="E33" s="80"/>
      <c r="F33" s="80"/>
      <c r="G33" s="81">
        <v>641</v>
      </c>
      <c r="H33" s="81"/>
    </row>
    <row r="34" spans="1:8" ht="18.75" customHeight="1">
      <c r="A34" s="23">
        <v>4</v>
      </c>
      <c r="B34" s="67" t="s">
        <v>116</v>
      </c>
      <c r="C34" s="68"/>
      <c r="D34" s="67"/>
      <c r="E34" s="80"/>
      <c r="F34" s="80"/>
      <c r="G34" s="81">
        <v>484</v>
      </c>
      <c r="H34" s="81"/>
    </row>
    <row r="35" spans="1:8" ht="18.75" customHeight="1">
      <c r="A35" s="23">
        <v>5</v>
      </c>
      <c r="B35" s="67" t="s">
        <v>135</v>
      </c>
      <c r="C35" s="68"/>
      <c r="D35" s="67"/>
      <c r="E35" s="80"/>
      <c r="F35" s="80"/>
      <c r="G35" s="81">
        <v>297</v>
      </c>
      <c r="H35" s="81"/>
    </row>
    <row r="36" spans="1:8" ht="18.75" customHeight="1">
      <c r="A36" s="23"/>
      <c r="B36" s="67"/>
      <c r="C36" s="68"/>
      <c r="D36" s="67"/>
      <c r="E36" s="80"/>
      <c r="F36" s="80"/>
      <c r="G36" s="81"/>
      <c r="H36" s="81"/>
    </row>
    <row r="37" ht="26.25" customHeight="1"/>
    <row r="38" spans="2:5" ht="25.5">
      <c r="B38" s="39" t="s">
        <v>78</v>
      </c>
      <c r="E38" s="7" t="s">
        <v>71</v>
      </c>
    </row>
    <row r="39" ht="33" customHeight="1">
      <c r="E39" s="7"/>
    </row>
    <row r="40" spans="2:5" ht="25.5">
      <c r="B40" s="39" t="s">
        <v>72</v>
      </c>
      <c r="E40" s="7" t="s">
        <v>73</v>
      </c>
    </row>
  </sheetData>
  <printOptions horizontalCentered="1"/>
  <pageMargins left="0.7480314960629921" right="0.75" top="0.7874015748031497" bottom="0.5905511811023623" header="0.5118110236220472" footer="0.5118110236220472"/>
  <pageSetup horizontalDpi="600" verticalDpi="600" orientation="portrait" scale="80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6.00390625" style="6" customWidth="1"/>
    <col min="2" max="2" width="32.57421875" style="7" customWidth="1"/>
    <col min="3" max="3" width="7.140625" style="8" bestFit="1" customWidth="1"/>
    <col min="4" max="4" width="31.8515625" style="7" customWidth="1"/>
    <col min="5" max="6" width="5.28125" style="6" customWidth="1"/>
    <col min="7" max="7" width="7.7109375" style="51" customWidth="1"/>
    <col min="8" max="8" width="9.140625" style="51" customWidth="1"/>
    <col min="9" max="16384" width="9.140625" style="5" customWidth="1"/>
  </cols>
  <sheetData>
    <row r="1" spans="1:8" ht="20.25">
      <c r="A1" s="16"/>
      <c r="B1" s="10" t="s">
        <v>167</v>
      </c>
      <c r="E1" s="5"/>
      <c r="F1" s="5"/>
      <c r="G1" s="5"/>
      <c r="H1" s="5"/>
    </row>
    <row r="2" spans="1:8" ht="18">
      <c r="A2" s="16"/>
      <c r="B2" s="17" t="s">
        <v>168</v>
      </c>
      <c r="E2" s="5"/>
      <c r="F2" s="5"/>
      <c r="G2" s="5"/>
      <c r="H2" s="5"/>
    </row>
    <row r="3" spans="1:8" ht="20.25">
      <c r="A3" s="16"/>
      <c r="B3" s="10" t="s">
        <v>77</v>
      </c>
      <c r="E3" s="5"/>
      <c r="F3" s="5"/>
      <c r="G3" s="5"/>
      <c r="H3" s="5"/>
    </row>
    <row r="4" spans="1:8" s="2" customFormat="1" ht="39" customHeight="1">
      <c r="A4" s="19" t="s">
        <v>62</v>
      </c>
      <c r="B4" s="20" t="s">
        <v>0</v>
      </c>
      <c r="C4" s="21" t="s">
        <v>1</v>
      </c>
      <c r="D4" s="20" t="s">
        <v>2</v>
      </c>
      <c r="E4" s="19">
        <v>1</v>
      </c>
      <c r="F4" s="19">
        <v>2</v>
      </c>
      <c r="G4" s="115" t="s">
        <v>61</v>
      </c>
      <c r="H4" s="116" t="s">
        <v>63</v>
      </c>
    </row>
    <row r="5" spans="1:8" s="4" customFormat="1" ht="17.25" customHeight="1">
      <c r="A5" s="27">
        <v>1</v>
      </c>
      <c r="B5" s="33" t="s">
        <v>196</v>
      </c>
      <c r="C5" s="117">
        <v>1960</v>
      </c>
      <c r="D5" s="29" t="s">
        <v>41</v>
      </c>
      <c r="E5" s="80">
        <v>90</v>
      </c>
      <c r="F5" s="80">
        <v>97</v>
      </c>
      <c r="G5" s="81">
        <f aca="true" t="shared" si="0" ref="G5:G24">SUM(E5:F5)</f>
        <v>187</v>
      </c>
      <c r="H5" s="54" t="s">
        <v>65</v>
      </c>
    </row>
    <row r="6" spans="1:8" s="4" customFormat="1" ht="17.25" customHeight="1">
      <c r="A6" s="27">
        <v>2</v>
      </c>
      <c r="B6" s="29" t="s">
        <v>13</v>
      </c>
      <c r="C6" s="118">
        <v>1967</v>
      </c>
      <c r="D6" s="119" t="s">
        <v>32</v>
      </c>
      <c r="E6" s="80">
        <v>90</v>
      </c>
      <c r="F6" s="80">
        <v>95</v>
      </c>
      <c r="G6" s="81">
        <f t="shared" si="0"/>
        <v>185</v>
      </c>
      <c r="H6" s="54" t="s">
        <v>65</v>
      </c>
    </row>
    <row r="7" spans="1:8" s="4" customFormat="1" ht="17.25" customHeight="1">
      <c r="A7" s="27">
        <v>3</v>
      </c>
      <c r="B7" s="33" t="s">
        <v>55</v>
      </c>
      <c r="C7" s="27">
        <v>1962</v>
      </c>
      <c r="D7" s="33" t="s">
        <v>26</v>
      </c>
      <c r="E7" s="80">
        <v>90</v>
      </c>
      <c r="F7" s="80">
        <v>94</v>
      </c>
      <c r="G7" s="81">
        <f t="shared" si="0"/>
        <v>184</v>
      </c>
      <c r="H7" s="54">
        <v>1</v>
      </c>
    </row>
    <row r="8" spans="1:8" s="4" customFormat="1" ht="17.25" customHeight="1">
      <c r="A8" s="27">
        <v>4</v>
      </c>
      <c r="B8" s="29" t="s">
        <v>8</v>
      </c>
      <c r="C8" s="31">
        <v>1967</v>
      </c>
      <c r="D8" s="29" t="s">
        <v>198</v>
      </c>
      <c r="E8" s="80">
        <v>86</v>
      </c>
      <c r="F8" s="80">
        <v>94</v>
      </c>
      <c r="G8" s="81">
        <f t="shared" si="0"/>
        <v>180</v>
      </c>
      <c r="H8" s="54">
        <v>1</v>
      </c>
    </row>
    <row r="9" spans="1:8" s="4" customFormat="1" ht="17.25" customHeight="1">
      <c r="A9" s="27">
        <v>5</v>
      </c>
      <c r="B9" s="33" t="s">
        <v>196</v>
      </c>
      <c r="C9" s="117">
        <v>1967</v>
      </c>
      <c r="D9" s="29" t="s">
        <v>43</v>
      </c>
      <c r="E9" s="80">
        <v>92</v>
      </c>
      <c r="F9" s="80">
        <v>88</v>
      </c>
      <c r="G9" s="81">
        <f t="shared" si="0"/>
        <v>180</v>
      </c>
      <c r="H9" s="54">
        <v>1</v>
      </c>
    </row>
    <row r="10" spans="1:8" s="4" customFormat="1" ht="17.25" customHeight="1">
      <c r="A10" s="27">
        <v>6</v>
      </c>
      <c r="B10" s="33" t="s">
        <v>196</v>
      </c>
      <c r="C10" s="117">
        <v>1963</v>
      </c>
      <c r="D10" s="29" t="s">
        <v>40</v>
      </c>
      <c r="E10" s="80">
        <v>87</v>
      </c>
      <c r="F10" s="80">
        <v>88</v>
      </c>
      <c r="G10" s="81">
        <f t="shared" si="0"/>
        <v>175</v>
      </c>
      <c r="H10" s="54">
        <v>2</v>
      </c>
    </row>
    <row r="11" spans="1:8" ht="17.25" customHeight="1">
      <c r="A11" s="27">
        <v>7</v>
      </c>
      <c r="B11" s="29" t="s">
        <v>8</v>
      </c>
      <c r="C11" s="31">
        <v>1954</v>
      </c>
      <c r="D11" s="29" t="s">
        <v>10</v>
      </c>
      <c r="E11" s="80">
        <v>91</v>
      </c>
      <c r="F11" s="80">
        <v>84</v>
      </c>
      <c r="G11" s="81">
        <f t="shared" si="0"/>
        <v>175</v>
      </c>
      <c r="H11" s="70">
        <v>2</v>
      </c>
    </row>
    <row r="12" spans="1:8" ht="16.5" customHeight="1">
      <c r="A12" s="27">
        <v>8</v>
      </c>
      <c r="B12" s="33" t="s">
        <v>117</v>
      </c>
      <c r="C12" s="27">
        <v>1973</v>
      </c>
      <c r="D12" s="33" t="s">
        <v>48</v>
      </c>
      <c r="E12" s="80">
        <v>84</v>
      </c>
      <c r="F12" s="80">
        <v>89</v>
      </c>
      <c r="G12" s="81">
        <f t="shared" si="0"/>
        <v>173</v>
      </c>
      <c r="H12" s="54">
        <v>2</v>
      </c>
    </row>
    <row r="13" spans="1:8" ht="17.25" customHeight="1">
      <c r="A13" s="27">
        <v>9</v>
      </c>
      <c r="B13" s="29" t="s">
        <v>8</v>
      </c>
      <c r="C13" s="31">
        <v>1968</v>
      </c>
      <c r="D13" s="29" t="s">
        <v>96</v>
      </c>
      <c r="E13" s="80">
        <v>84</v>
      </c>
      <c r="F13" s="80">
        <v>88</v>
      </c>
      <c r="G13" s="81">
        <f t="shared" si="0"/>
        <v>172</v>
      </c>
      <c r="H13" s="54">
        <v>2</v>
      </c>
    </row>
    <row r="14" spans="1:8" ht="13.5" customHeight="1">
      <c r="A14" s="27">
        <v>10</v>
      </c>
      <c r="B14" s="33" t="s">
        <v>197</v>
      </c>
      <c r="C14" s="31">
        <v>1968</v>
      </c>
      <c r="D14" s="29" t="s">
        <v>34</v>
      </c>
      <c r="E14" s="80">
        <v>84</v>
      </c>
      <c r="F14" s="80">
        <v>86</v>
      </c>
      <c r="G14" s="81">
        <f t="shared" si="0"/>
        <v>170</v>
      </c>
      <c r="H14" s="70">
        <v>2</v>
      </c>
    </row>
    <row r="15" spans="1:8" s="4" customFormat="1" ht="17.25" customHeight="1">
      <c r="A15" s="27">
        <v>11</v>
      </c>
      <c r="B15" s="33" t="s">
        <v>117</v>
      </c>
      <c r="C15" s="27">
        <v>1966</v>
      </c>
      <c r="D15" s="33" t="s">
        <v>49</v>
      </c>
      <c r="E15" s="80">
        <v>87</v>
      </c>
      <c r="F15" s="80">
        <v>82</v>
      </c>
      <c r="G15" s="81">
        <f t="shared" si="0"/>
        <v>169</v>
      </c>
      <c r="H15" s="54">
        <v>3</v>
      </c>
    </row>
    <row r="16" spans="1:8" s="4" customFormat="1" ht="17.25" customHeight="1">
      <c r="A16" s="27">
        <v>12</v>
      </c>
      <c r="B16" s="29" t="s">
        <v>8</v>
      </c>
      <c r="C16" s="31">
        <v>1965</v>
      </c>
      <c r="D16" s="29" t="s">
        <v>88</v>
      </c>
      <c r="E16" s="80">
        <v>84</v>
      </c>
      <c r="F16" s="80">
        <v>84</v>
      </c>
      <c r="G16" s="81">
        <f t="shared" si="0"/>
        <v>168</v>
      </c>
      <c r="H16" s="54">
        <v>3</v>
      </c>
    </row>
    <row r="17" spans="1:8" s="4" customFormat="1" ht="17.25" customHeight="1">
      <c r="A17" s="27">
        <v>13</v>
      </c>
      <c r="B17" s="33" t="s">
        <v>13</v>
      </c>
      <c r="C17" s="27">
        <v>1954</v>
      </c>
      <c r="D17" s="33" t="s">
        <v>15</v>
      </c>
      <c r="E17" s="80">
        <v>84</v>
      </c>
      <c r="F17" s="80">
        <v>79</v>
      </c>
      <c r="G17" s="81">
        <f t="shared" si="0"/>
        <v>163</v>
      </c>
      <c r="H17" s="54">
        <v>3</v>
      </c>
    </row>
    <row r="18" spans="1:8" s="4" customFormat="1" ht="17.25" customHeight="1">
      <c r="A18" s="27">
        <v>14</v>
      </c>
      <c r="B18" s="33" t="s">
        <v>117</v>
      </c>
      <c r="C18" s="27">
        <v>1952</v>
      </c>
      <c r="D18" s="33" t="s">
        <v>50</v>
      </c>
      <c r="E18" s="80">
        <v>80</v>
      </c>
      <c r="F18" s="80">
        <v>82</v>
      </c>
      <c r="G18" s="81">
        <f t="shared" si="0"/>
        <v>162</v>
      </c>
      <c r="H18" s="70">
        <v>3</v>
      </c>
    </row>
    <row r="19" spans="1:8" s="4" customFormat="1" ht="17.25" customHeight="1">
      <c r="A19" s="27">
        <v>15</v>
      </c>
      <c r="B19" s="33" t="s">
        <v>117</v>
      </c>
      <c r="C19" s="27">
        <v>1969</v>
      </c>
      <c r="D19" s="33" t="s">
        <v>53</v>
      </c>
      <c r="E19" s="80">
        <v>77</v>
      </c>
      <c r="F19" s="80">
        <v>84</v>
      </c>
      <c r="G19" s="81">
        <f t="shared" si="0"/>
        <v>161</v>
      </c>
      <c r="H19" s="70">
        <v>3</v>
      </c>
    </row>
    <row r="20" spans="1:8" s="4" customFormat="1" ht="17.25" customHeight="1">
      <c r="A20" s="27">
        <v>16</v>
      </c>
      <c r="B20" s="33" t="s">
        <v>197</v>
      </c>
      <c r="C20" s="31">
        <v>1958</v>
      </c>
      <c r="D20" s="29" t="s">
        <v>38</v>
      </c>
      <c r="E20" s="80">
        <v>67</v>
      </c>
      <c r="F20" s="80">
        <v>82</v>
      </c>
      <c r="G20" s="81">
        <f t="shared" si="0"/>
        <v>149</v>
      </c>
      <c r="H20" s="70"/>
    </row>
    <row r="21" spans="1:8" s="4" customFormat="1" ht="17.25" customHeight="1">
      <c r="A21" s="27">
        <v>17</v>
      </c>
      <c r="B21" s="33" t="s">
        <v>197</v>
      </c>
      <c r="C21" s="31">
        <v>1956</v>
      </c>
      <c r="D21" s="29" t="s">
        <v>36</v>
      </c>
      <c r="E21" s="80">
        <v>78</v>
      </c>
      <c r="F21" s="80">
        <v>68</v>
      </c>
      <c r="G21" s="81">
        <f t="shared" si="0"/>
        <v>146</v>
      </c>
      <c r="H21" s="54"/>
    </row>
    <row r="22" spans="1:8" s="4" customFormat="1" ht="17.25" customHeight="1">
      <c r="A22" s="27">
        <v>18</v>
      </c>
      <c r="B22" s="29" t="s">
        <v>197</v>
      </c>
      <c r="C22" s="25">
        <v>1961</v>
      </c>
      <c r="D22" s="24" t="s">
        <v>25</v>
      </c>
      <c r="E22" s="80">
        <v>70</v>
      </c>
      <c r="F22" s="80">
        <v>72</v>
      </c>
      <c r="G22" s="81">
        <f t="shared" si="0"/>
        <v>142</v>
      </c>
      <c r="H22" s="54"/>
    </row>
    <row r="23" spans="1:8" s="4" customFormat="1" ht="17.25" customHeight="1">
      <c r="A23" s="27">
        <v>19</v>
      </c>
      <c r="B23" s="29" t="s">
        <v>197</v>
      </c>
      <c r="C23" s="27">
        <v>1951</v>
      </c>
      <c r="D23" s="33" t="s">
        <v>24</v>
      </c>
      <c r="E23" s="80">
        <v>67</v>
      </c>
      <c r="F23" s="80">
        <v>69</v>
      </c>
      <c r="G23" s="81">
        <f t="shared" si="0"/>
        <v>136</v>
      </c>
      <c r="H23" s="54"/>
    </row>
    <row r="24" spans="1:8" s="4" customFormat="1" ht="17.25" customHeight="1">
      <c r="A24" s="27">
        <v>20</v>
      </c>
      <c r="B24" s="33" t="s">
        <v>196</v>
      </c>
      <c r="C24" s="117">
        <v>1949</v>
      </c>
      <c r="D24" s="29" t="s">
        <v>42</v>
      </c>
      <c r="E24" s="80">
        <v>56</v>
      </c>
      <c r="F24" s="80">
        <v>53</v>
      </c>
      <c r="G24" s="81">
        <f t="shared" si="0"/>
        <v>109</v>
      </c>
      <c r="H24" s="54"/>
    </row>
    <row r="25" spans="1:8" ht="12" customHeight="1">
      <c r="A25" s="11"/>
      <c r="B25" s="44"/>
      <c r="C25" s="45"/>
      <c r="D25" s="44"/>
      <c r="E25" s="11"/>
      <c r="F25" s="11"/>
      <c r="G25" s="71"/>
      <c r="H25" s="71"/>
    </row>
    <row r="26" spans="1:8" ht="15.75">
      <c r="A26" s="11"/>
      <c r="B26" s="48" t="s">
        <v>105</v>
      </c>
      <c r="C26" s="45"/>
      <c r="D26" s="44"/>
      <c r="E26" s="46"/>
      <c r="F26" s="46"/>
      <c r="G26" s="47"/>
      <c r="H26" s="11"/>
    </row>
    <row r="27" spans="1:8" ht="15" customHeight="1">
      <c r="A27" s="40">
        <v>1</v>
      </c>
      <c r="B27" s="33" t="s">
        <v>199</v>
      </c>
      <c r="C27" s="45"/>
      <c r="D27" s="44"/>
      <c r="E27" s="46"/>
      <c r="F27" s="46"/>
      <c r="G27" s="40">
        <v>695</v>
      </c>
      <c r="H27" s="11"/>
    </row>
    <row r="28" spans="1:8" ht="15" customHeight="1">
      <c r="A28" s="40">
        <v>2</v>
      </c>
      <c r="B28" s="33" t="s">
        <v>118</v>
      </c>
      <c r="C28" s="45"/>
      <c r="D28" s="44"/>
      <c r="E28" s="46"/>
      <c r="F28" s="46"/>
      <c r="G28" s="40">
        <v>665</v>
      </c>
      <c r="H28" s="11"/>
    </row>
    <row r="29" spans="1:8" ht="15" customHeight="1">
      <c r="A29" s="40">
        <v>3</v>
      </c>
      <c r="B29" s="33" t="s">
        <v>120</v>
      </c>
      <c r="C29" s="45"/>
      <c r="D29" s="44"/>
      <c r="E29" s="46"/>
      <c r="F29" s="46"/>
      <c r="G29" s="40">
        <v>651</v>
      </c>
      <c r="H29" s="11"/>
    </row>
    <row r="30" spans="1:8" ht="15" customHeight="1">
      <c r="A30" s="40">
        <v>4</v>
      </c>
      <c r="B30" s="29" t="s">
        <v>200</v>
      </c>
      <c r="C30" s="45"/>
      <c r="D30" s="44"/>
      <c r="E30" s="46"/>
      <c r="F30" s="46"/>
      <c r="G30" s="40">
        <v>607</v>
      </c>
      <c r="H30" s="11"/>
    </row>
    <row r="31" spans="1:8" ht="12.75">
      <c r="A31" s="11"/>
      <c r="B31" s="44"/>
      <c r="C31" s="45"/>
      <c r="D31" s="44"/>
      <c r="E31" s="46"/>
      <c r="F31" s="46"/>
      <c r="G31" s="47"/>
      <c r="H31" s="11"/>
    </row>
    <row r="32" spans="1:8" ht="30" customHeight="1">
      <c r="A32" s="11"/>
      <c r="B32" s="72" t="s">
        <v>78</v>
      </c>
      <c r="C32" s="45"/>
      <c r="D32" s="44" t="s">
        <v>71</v>
      </c>
      <c r="E32" s="46"/>
      <c r="F32" s="46"/>
      <c r="G32" s="47"/>
      <c r="H32" s="11"/>
    </row>
    <row r="33" spans="1:8" ht="12.75">
      <c r="A33" s="11"/>
      <c r="B33" s="44"/>
      <c r="C33" s="45"/>
      <c r="D33" s="44"/>
      <c r="E33" s="46"/>
      <c r="F33" s="46"/>
      <c r="G33" s="47"/>
      <c r="H33" s="11"/>
    </row>
    <row r="34" spans="1:8" ht="26.25" customHeight="1">
      <c r="A34" s="11"/>
      <c r="B34" s="72" t="s">
        <v>72</v>
      </c>
      <c r="C34" s="45"/>
      <c r="D34" s="44" t="s">
        <v>73</v>
      </c>
      <c r="E34" s="46"/>
      <c r="F34" s="46"/>
      <c r="G34" s="47"/>
      <c r="H34" s="11"/>
    </row>
  </sheetData>
  <printOptions horizontalCentered="1"/>
  <pageMargins left="0.5511811023622047" right="0.75" top="0.7874015748031497" bottom="0.1968503937007874" header="0.5118110236220472" footer="0.5118110236220472"/>
  <pageSetup horizontalDpi="600" verticalDpi="600" orientation="portrait" scale="75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H145"/>
  <sheetViews>
    <sheetView workbookViewId="0" topLeftCell="A1">
      <selection activeCell="A1" sqref="A1"/>
    </sheetView>
  </sheetViews>
  <sheetFormatPr defaultColWidth="9.140625" defaultRowHeight="12.75"/>
  <cols>
    <col min="1" max="1" width="8.421875" style="6" customWidth="1"/>
    <col min="2" max="2" width="34.7109375" style="7" customWidth="1"/>
    <col min="3" max="3" width="7.140625" style="8" bestFit="1" customWidth="1"/>
    <col min="4" max="4" width="27.28125" style="7" customWidth="1"/>
    <col min="5" max="7" width="7.140625" style="6" customWidth="1"/>
    <col min="8" max="8" width="7.7109375" style="51" customWidth="1"/>
    <col min="9" max="16384" width="9.140625" style="5" customWidth="1"/>
  </cols>
  <sheetData>
    <row r="1" ht="20.25">
      <c r="B1" s="10" t="s">
        <v>169</v>
      </c>
    </row>
    <row r="2" ht="20.25">
      <c r="B2" s="9" t="s">
        <v>170</v>
      </c>
    </row>
    <row r="3" spans="2:8" ht="21" thickBot="1">
      <c r="B3" s="9" t="s">
        <v>77</v>
      </c>
      <c r="D3" s="74" t="s">
        <v>91</v>
      </c>
      <c r="E3" s="65"/>
      <c r="F3" s="55"/>
      <c r="G3" s="55"/>
      <c r="H3" s="55"/>
    </row>
    <row r="4" spans="1:8" s="2" customFormat="1" ht="32.25" customHeight="1" thickBot="1">
      <c r="A4" s="56" t="s">
        <v>62</v>
      </c>
      <c r="B4" s="13" t="s">
        <v>0</v>
      </c>
      <c r="C4" s="14" t="s">
        <v>1</v>
      </c>
      <c r="D4" s="13" t="s">
        <v>2</v>
      </c>
      <c r="E4" s="59" t="s">
        <v>89</v>
      </c>
      <c r="F4" s="59" t="s">
        <v>90</v>
      </c>
      <c r="G4" s="59"/>
      <c r="H4" s="60" t="s">
        <v>61</v>
      </c>
    </row>
    <row r="5" spans="1:8" s="4" customFormat="1" ht="14.25" customHeight="1">
      <c r="A5" s="23">
        <v>1</v>
      </c>
      <c r="B5" s="67" t="s">
        <v>135</v>
      </c>
      <c r="C5" s="68">
        <v>1967</v>
      </c>
      <c r="D5" s="67" t="s">
        <v>32</v>
      </c>
      <c r="E5" s="80">
        <v>177</v>
      </c>
      <c r="F5" s="88">
        <v>185</v>
      </c>
      <c r="G5" s="88">
        <v>0</v>
      </c>
      <c r="H5" s="54">
        <f aca="true" t="shared" si="0" ref="H5:H32">SUM(E5:G5)-MIN(E5:G5)</f>
        <v>362</v>
      </c>
    </row>
    <row r="6" spans="1:8" s="4" customFormat="1" ht="14.25" customHeight="1">
      <c r="A6" s="23">
        <v>2</v>
      </c>
      <c r="B6" s="67" t="s">
        <v>55</v>
      </c>
      <c r="C6" s="68">
        <v>1962</v>
      </c>
      <c r="D6" s="67" t="s">
        <v>26</v>
      </c>
      <c r="E6" s="80">
        <v>172</v>
      </c>
      <c r="F6" s="88">
        <v>184</v>
      </c>
      <c r="G6" s="88">
        <v>0</v>
      </c>
      <c r="H6" s="54">
        <f t="shared" si="0"/>
        <v>356</v>
      </c>
    </row>
    <row r="7" spans="1:8" s="4" customFormat="1" ht="14.25" customHeight="1">
      <c r="A7" s="23">
        <v>3</v>
      </c>
      <c r="B7" s="67" t="s">
        <v>116</v>
      </c>
      <c r="C7" s="68">
        <v>1949</v>
      </c>
      <c r="D7" s="67" t="s">
        <v>40</v>
      </c>
      <c r="E7" s="80">
        <v>181</v>
      </c>
      <c r="F7" s="88">
        <v>175</v>
      </c>
      <c r="G7" s="88">
        <v>0</v>
      </c>
      <c r="H7" s="54">
        <f t="shared" si="0"/>
        <v>356</v>
      </c>
    </row>
    <row r="8" spans="1:8" s="4" customFormat="1" ht="14.25" customHeight="1">
      <c r="A8" s="23">
        <v>4</v>
      </c>
      <c r="B8" s="67" t="s">
        <v>117</v>
      </c>
      <c r="C8" s="68">
        <v>1973</v>
      </c>
      <c r="D8" s="67" t="s">
        <v>48</v>
      </c>
      <c r="E8" s="80">
        <v>173</v>
      </c>
      <c r="F8" s="88">
        <v>173</v>
      </c>
      <c r="G8" s="88">
        <v>0</v>
      </c>
      <c r="H8" s="54">
        <f t="shared" si="0"/>
        <v>346</v>
      </c>
    </row>
    <row r="9" spans="1:8" s="4" customFormat="1" ht="14.25" customHeight="1">
      <c r="A9" s="23">
        <v>5</v>
      </c>
      <c r="B9" s="67" t="s">
        <v>116</v>
      </c>
      <c r="C9" s="68">
        <v>1967</v>
      </c>
      <c r="D9" s="67" t="s">
        <v>41</v>
      </c>
      <c r="E9" s="80">
        <v>152</v>
      </c>
      <c r="F9" s="88">
        <v>187</v>
      </c>
      <c r="G9" s="88">
        <v>0</v>
      </c>
      <c r="H9" s="54">
        <f t="shared" si="0"/>
        <v>339</v>
      </c>
    </row>
    <row r="10" spans="1:8" s="4" customFormat="1" ht="14.25" customHeight="1">
      <c r="A10" s="23">
        <v>6</v>
      </c>
      <c r="B10" s="67" t="s">
        <v>13</v>
      </c>
      <c r="C10" s="68">
        <v>1954</v>
      </c>
      <c r="D10" s="67" t="s">
        <v>149</v>
      </c>
      <c r="E10" s="80">
        <v>174</v>
      </c>
      <c r="F10" s="88">
        <v>163</v>
      </c>
      <c r="G10" s="88">
        <v>0</v>
      </c>
      <c r="H10" s="54">
        <f t="shared" si="0"/>
        <v>337</v>
      </c>
    </row>
    <row r="11" spans="1:8" ht="14.25" customHeight="1">
      <c r="A11" s="23">
        <v>7</v>
      </c>
      <c r="B11" s="67" t="s">
        <v>117</v>
      </c>
      <c r="C11" s="68">
        <v>1966</v>
      </c>
      <c r="D11" s="67" t="s">
        <v>49</v>
      </c>
      <c r="E11" s="80">
        <v>167</v>
      </c>
      <c r="F11" s="88">
        <v>169</v>
      </c>
      <c r="G11" s="88">
        <v>0</v>
      </c>
      <c r="H11" s="54">
        <f t="shared" si="0"/>
        <v>336</v>
      </c>
    </row>
    <row r="12" spans="1:8" ht="14.25" customHeight="1">
      <c r="A12" s="23">
        <v>8</v>
      </c>
      <c r="B12" s="83" t="s">
        <v>8</v>
      </c>
      <c r="C12" s="82">
        <v>1954</v>
      </c>
      <c r="D12" s="83" t="s">
        <v>10</v>
      </c>
      <c r="E12" s="80">
        <v>159</v>
      </c>
      <c r="F12" s="88">
        <v>175</v>
      </c>
      <c r="G12" s="88">
        <v>0</v>
      </c>
      <c r="H12" s="54">
        <f t="shared" si="0"/>
        <v>334</v>
      </c>
    </row>
    <row r="13" spans="1:8" s="4" customFormat="1" ht="14.25" customHeight="1">
      <c r="A13" s="23">
        <v>9</v>
      </c>
      <c r="B13" s="67" t="s">
        <v>117</v>
      </c>
      <c r="C13" s="68">
        <v>1969</v>
      </c>
      <c r="D13" s="67" t="s">
        <v>53</v>
      </c>
      <c r="E13" s="80">
        <v>171</v>
      </c>
      <c r="F13" s="88">
        <v>161</v>
      </c>
      <c r="G13" s="88">
        <v>0</v>
      </c>
      <c r="H13" s="54">
        <f t="shared" si="0"/>
        <v>332</v>
      </c>
    </row>
    <row r="14" spans="1:8" s="4" customFormat="1" ht="14.25" customHeight="1">
      <c r="A14" s="23">
        <v>10</v>
      </c>
      <c r="B14" s="83" t="s">
        <v>8</v>
      </c>
      <c r="C14" s="82">
        <v>1965</v>
      </c>
      <c r="D14" s="83" t="s">
        <v>146</v>
      </c>
      <c r="E14" s="80">
        <v>163</v>
      </c>
      <c r="F14" s="88">
        <v>168</v>
      </c>
      <c r="G14" s="88">
        <v>0</v>
      </c>
      <c r="H14" s="54">
        <f t="shared" si="0"/>
        <v>331</v>
      </c>
    </row>
    <row r="15" spans="1:8" s="4" customFormat="1" ht="14.25" customHeight="1">
      <c r="A15" s="23">
        <v>11</v>
      </c>
      <c r="B15" s="83" t="s">
        <v>133</v>
      </c>
      <c r="C15" s="84">
        <v>1961</v>
      </c>
      <c r="D15" s="85" t="s">
        <v>25</v>
      </c>
      <c r="E15" s="80">
        <v>177</v>
      </c>
      <c r="F15" s="88">
        <v>142</v>
      </c>
      <c r="G15" s="88">
        <v>0</v>
      </c>
      <c r="H15" s="54">
        <f t="shared" si="0"/>
        <v>319</v>
      </c>
    </row>
    <row r="16" spans="1:8" s="4" customFormat="1" ht="14.25" customHeight="1">
      <c r="A16" s="23">
        <v>12</v>
      </c>
      <c r="B16" s="67" t="s">
        <v>117</v>
      </c>
      <c r="C16" s="68">
        <v>1952</v>
      </c>
      <c r="D16" s="67" t="s">
        <v>50</v>
      </c>
      <c r="E16" s="80">
        <v>156</v>
      </c>
      <c r="F16" s="88">
        <v>162</v>
      </c>
      <c r="G16" s="88">
        <v>0</v>
      </c>
      <c r="H16" s="54">
        <f t="shared" si="0"/>
        <v>318</v>
      </c>
    </row>
    <row r="17" spans="1:8" s="4" customFormat="1" ht="14.25" customHeight="1">
      <c r="A17" s="23">
        <v>13</v>
      </c>
      <c r="B17" s="83" t="s">
        <v>133</v>
      </c>
      <c r="C17" s="82">
        <v>1956</v>
      </c>
      <c r="D17" s="83" t="s">
        <v>36</v>
      </c>
      <c r="E17" s="80">
        <v>168</v>
      </c>
      <c r="F17" s="88">
        <v>146</v>
      </c>
      <c r="G17" s="88">
        <v>0</v>
      </c>
      <c r="H17" s="54">
        <f t="shared" si="0"/>
        <v>314</v>
      </c>
    </row>
    <row r="18" spans="1:8" s="4" customFormat="1" ht="14.25" customHeight="1">
      <c r="A18" s="23">
        <v>14</v>
      </c>
      <c r="B18" s="83" t="s">
        <v>133</v>
      </c>
      <c r="C18" s="82">
        <v>1958</v>
      </c>
      <c r="D18" s="83" t="s">
        <v>38</v>
      </c>
      <c r="E18" s="80">
        <v>150</v>
      </c>
      <c r="F18" s="88">
        <v>149</v>
      </c>
      <c r="G18" s="88">
        <v>0</v>
      </c>
      <c r="H18" s="54">
        <f t="shared" si="0"/>
        <v>299</v>
      </c>
    </row>
    <row r="19" spans="1:8" s="4" customFormat="1" ht="14.25" customHeight="1">
      <c r="A19" s="23">
        <v>15</v>
      </c>
      <c r="B19" s="83" t="s">
        <v>133</v>
      </c>
      <c r="C19" s="68">
        <v>1951</v>
      </c>
      <c r="D19" s="67" t="s">
        <v>24</v>
      </c>
      <c r="E19" s="80">
        <v>126</v>
      </c>
      <c r="F19" s="88">
        <v>136</v>
      </c>
      <c r="G19" s="88">
        <v>0</v>
      </c>
      <c r="H19" s="54">
        <f t="shared" si="0"/>
        <v>262</v>
      </c>
    </row>
    <row r="20" spans="1:8" s="4" customFormat="1" ht="14.25" customHeight="1">
      <c r="A20" s="23">
        <v>16</v>
      </c>
      <c r="B20" s="67" t="s">
        <v>116</v>
      </c>
      <c r="C20" s="68">
        <v>1963</v>
      </c>
      <c r="D20" s="67" t="s">
        <v>42</v>
      </c>
      <c r="E20" s="80">
        <v>151</v>
      </c>
      <c r="F20" s="88">
        <v>109</v>
      </c>
      <c r="G20" s="88">
        <v>0</v>
      </c>
      <c r="H20" s="54">
        <f t="shared" si="0"/>
        <v>260</v>
      </c>
    </row>
    <row r="21" spans="1:8" s="4" customFormat="1" ht="14.25" customHeight="1">
      <c r="A21" s="23" t="s">
        <v>255</v>
      </c>
      <c r="B21" s="67" t="s">
        <v>116</v>
      </c>
      <c r="C21" s="68">
        <v>1967</v>
      </c>
      <c r="D21" s="67" t="s">
        <v>87</v>
      </c>
      <c r="E21" s="80">
        <v>0</v>
      </c>
      <c r="F21" s="88">
        <v>180</v>
      </c>
      <c r="G21" s="88">
        <v>0</v>
      </c>
      <c r="H21" s="54">
        <f t="shared" si="0"/>
        <v>180</v>
      </c>
    </row>
    <row r="22" spans="1:8" s="4" customFormat="1" ht="14.25" customHeight="1">
      <c r="A22" s="23" t="s">
        <v>255</v>
      </c>
      <c r="B22" s="29" t="s">
        <v>8</v>
      </c>
      <c r="C22" s="31">
        <v>1967</v>
      </c>
      <c r="D22" s="29" t="s">
        <v>198</v>
      </c>
      <c r="E22" s="80">
        <v>0</v>
      </c>
      <c r="F22" s="88">
        <v>180</v>
      </c>
      <c r="G22" s="88">
        <v>0</v>
      </c>
      <c r="H22" s="54">
        <f t="shared" si="0"/>
        <v>180</v>
      </c>
    </row>
    <row r="23" spans="1:8" s="4" customFormat="1" ht="14.25" customHeight="1">
      <c r="A23" s="23">
        <v>19</v>
      </c>
      <c r="B23" s="67" t="s">
        <v>8</v>
      </c>
      <c r="C23" s="68">
        <v>1968</v>
      </c>
      <c r="D23" s="67" t="s">
        <v>96</v>
      </c>
      <c r="E23" s="80">
        <v>0</v>
      </c>
      <c r="F23" s="88">
        <v>172</v>
      </c>
      <c r="G23" s="88">
        <v>0</v>
      </c>
      <c r="H23" s="54">
        <f t="shared" si="0"/>
        <v>172</v>
      </c>
    </row>
    <row r="24" spans="1:8" s="4" customFormat="1" ht="14.25" customHeight="1">
      <c r="A24" s="23">
        <v>20</v>
      </c>
      <c r="B24" s="83" t="s">
        <v>133</v>
      </c>
      <c r="C24" s="68">
        <v>1968</v>
      </c>
      <c r="D24" s="67" t="s">
        <v>34</v>
      </c>
      <c r="E24" s="80">
        <v>0</v>
      </c>
      <c r="F24" s="88">
        <v>170</v>
      </c>
      <c r="G24" s="88">
        <v>0</v>
      </c>
      <c r="H24" s="54">
        <f t="shared" si="0"/>
        <v>170</v>
      </c>
    </row>
    <row r="25" spans="1:8" s="4" customFormat="1" ht="14.25" customHeight="1">
      <c r="A25" s="23">
        <v>21</v>
      </c>
      <c r="B25" s="83" t="s">
        <v>8</v>
      </c>
      <c r="C25" s="82">
        <v>1962</v>
      </c>
      <c r="D25" s="83" t="s">
        <v>122</v>
      </c>
      <c r="E25" s="80">
        <v>165</v>
      </c>
      <c r="F25" s="88">
        <v>0</v>
      </c>
      <c r="G25" s="88">
        <v>0</v>
      </c>
      <c r="H25" s="54">
        <f t="shared" si="0"/>
        <v>165</v>
      </c>
    </row>
    <row r="26" spans="1:8" s="4" customFormat="1" ht="14.25" customHeight="1">
      <c r="A26" s="23">
        <v>22</v>
      </c>
      <c r="B26" s="67" t="s">
        <v>13</v>
      </c>
      <c r="C26" s="68">
        <v>1977</v>
      </c>
      <c r="D26" s="67" t="s">
        <v>151</v>
      </c>
      <c r="E26" s="80">
        <v>161</v>
      </c>
      <c r="F26" s="88">
        <v>0</v>
      </c>
      <c r="G26" s="88">
        <v>0</v>
      </c>
      <c r="H26" s="54">
        <f t="shared" si="0"/>
        <v>161</v>
      </c>
    </row>
    <row r="27" spans="1:8" s="4" customFormat="1" ht="14.25" customHeight="1">
      <c r="A27" s="23">
        <v>23</v>
      </c>
      <c r="B27" s="67" t="s">
        <v>13</v>
      </c>
      <c r="C27" s="68">
        <v>1969</v>
      </c>
      <c r="D27" s="67" t="s">
        <v>152</v>
      </c>
      <c r="E27" s="80">
        <v>157</v>
      </c>
      <c r="F27" s="88">
        <v>0</v>
      </c>
      <c r="G27" s="88">
        <v>0</v>
      </c>
      <c r="H27" s="54">
        <f t="shared" si="0"/>
        <v>157</v>
      </c>
    </row>
    <row r="28" spans="1:8" s="4" customFormat="1" ht="14.25" customHeight="1">
      <c r="A28" s="23" t="s">
        <v>256</v>
      </c>
      <c r="B28" s="83" t="s">
        <v>133</v>
      </c>
      <c r="C28" s="82">
        <v>1943</v>
      </c>
      <c r="D28" s="83" t="s">
        <v>37</v>
      </c>
      <c r="E28" s="80">
        <v>154</v>
      </c>
      <c r="F28" s="88">
        <v>0</v>
      </c>
      <c r="G28" s="88">
        <v>0</v>
      </c>
      <c r="H28" s="54">
        <f t="shared" si="0"/>
        <v>154</v>
      </c>
    </row>
    <row r="29" spans="1:8" ht="14.25" customHeight="1">
      <c r="A29" s="23" t="s">
        <v>256</v>
      </c>
      <c r="B29" s="83" t="s">
        <v>8</v>
      </c>
      <c r="C29" s="82">
        <v>1955</v>
      </c>
      <c r="D29" s="83" t="s">
        <v>11</v>
      </c>
      <c r="E29" s="80">
        <v>154</v>
      </c>
      <c r="F29" s="88">
        <v>0</v>
      </c>
      <c r="G29" s="88">
        <v>0</v>
      </c>
      <c r="H29" s="54">
        <f t="shared" si="0"/>
        <v>154</v>
      </c>
    </row>
    <row r="30" spans="1:8" s="4" customFormat="1" ht="14.25" customHeight="1">
      <c r="A30" s="23">
        <v>26</v>
      </c>
      <c r="B30" s="67" t="s">
        <v>147</v>
      </c>
      <c r="C30" s="68">
        <v>1967</v>
      </c>
      <c r="D30" s="67" t="s">
        <v>148</v>
      </c>
      <c r="E30" s="80">
        <v>147</v>
      </c>
      <c r="F30" s="88">
        <v>0</v>
      </c>
      <c r="G30" s="88">
        <v>0</v>
      </c>
      <c r="H30" s="54">
        <f t="shared" si="0"/>
        <v>147</v>
      </c>
    </row>
    <row r="31" spans="1:8" s="4" customFormat="1" ht="14.25" customHeight="1">
      <c r="A31" s="23">
        <v>27</v>
      </c>
      <c r="B31" s="67" t="s">
        <v>135</v>
      </c>
      <c r="C31" s="68">
        <v>1943</v>
      </c>
      <c r="D31" s="67" t="s">
        <v>68</v>
      </c>
      <c r="E31" s="80">
        <v>120</v>
      </c>
      <c r="F31" s="88">
        <v>0</v>
      </c>
      <c r="G31" s="88">
        <v>0</v>
      </c>
      <c r="H31" s="54">
        <f t="shared" si="0"/>
        <v>120</v>
      </c>
    </row>
    <row r="32" spans="1:8" s="4" customFormat="1" ht="14.25" customHeight="1">
      <c r="A32" s="23">
        <v>28</v>
      </c>
      <c r="B32" s="67" t="s">
        <v>13</v>
      </c>
      <c r="C32" s="68">
        <v>1972</v>
      </c>
      <c r="D32" s="67" t="s">
        <v>150</v>
      </c>
      <c r="E32" s="80">
        <v>102</v>
      </c>
      <c r="F32" s="88">
        <v>0</v>
      </c>
      <c r="G32" s="88">
        <v>0</v>
      </c>
      <c r="H32" s="54">
        <f t="shared" si="0"/>
        <v>102</v>
      </c>
    </row>
    <row r="33" spans="1:8" s="4" customFormat="1" ht="14.25" customHeight="1">
      <c r="A33" s="23"/>
      <c r="B33" s="67"/>
      <c r="C33" s="68"/>
      <c r="D33" s="67"/>
      <c r="E33" s="80"/>
      <c r="F33" s="80"/>
      <c r="G33" s="81"/>
      <c r="H33" s="54"/>
    </row>
    <row r="34" spans="1:8" s="4" customFormat="1" ht="14.25" customHeight="1">
      <c r="A34" s="23"/>
      <c r="B34" s="38" t="s">
        <v>212</v>
      </c>
      <c r="C34" s="68"/>
      <c r="D34" s="67"/>
      <c r="E34" s="80"/>
      <c r="F34" s="80"/>
      <c r="G34" s="81"/>
      <c r="H34" s="54"/>
    </row>
    <row r="35" spans="1:8" s="4" customFormat="1" ht="14.25" customHeight="1">
      <c r="A35" s="23"/>
      <c r="B35" s="83" t="s">
        <v>8</v>
      </c>
      <c r="C35" s="68"/>
      <c r="D35" s="67"/>
      <c r="E35" s="80">
        <v>641</v>
      </c>
      <c r="F35" s="80">
        <v>695</v>
      </c>
      <c r="G35" s="88"/>
      <c r="H35" s="40">
        <f>MAX(E35:G35)</f>
        <v>695</v>
      </c>
    </row>
    <row r="36" spans="1:8" ht="14.25" customHeight="1">
      <c r="A36" s="23"/>
      <c r="B36" s="67" t="s">
        <v>117</v>
      </c>
      <c r="C36" s="68"/>
      <c r="D36" s="67"/>
      <c r="E36" s="80">
        <v>667</v>
      </c>
      <c r="F36" s="80">
        <v>665</v>
      </c>
      <c r="G36" s="88"/>
      <c r="H36" s="40">
        <f>MAX(E36:G36)</f>
        <v>667</v>
      </c>
    </row>
    <row r="37" spans="1:8" ht="14.25" customHeight="1">
      <c r="A37" s="23"/>
      <c r="B37" s="67" t="s">
        <v>116</v>
      </c>
      <c r="C37" s="68"/>
      <c r="D37" s="67"/>
      <c r="E37" s="80">
        <v>484</v>
      </c>
      <c r="F37" s="80">
        <v>651</v>
      </c>
      <c r="G37" s="88"/>
      <c r="H37" s="40">
        <f>MAX(E37:G37)</f>
        <v>651</v>
      </c>
    </row>
    <row r="38" spans="1:8" ht="14.25" customHeight="1">
      <c r="A38" s="23"/>
      <c r="B38" s="29" t="s">
        <v>200</v>
      </c>
      <c r="C38" s="68"/>
      <c r="D38" s="67"/>
      <c r="E38" s="80">
        <v>649</v>
      </c>
      <c r="F38" s="80">
        <v>607</v>
      </c>
      <c r="G38" s="88"/>
      <c r="H38" s="40">
        <f>MAX(E38:G38)</f>
        <v>649</v>
      </c>
    </row>
    <row r="39" spans="1:8" ht="12.75">
      <c r="A39" s="23"/>
      <c r="B39" s="67" t="s">
        <v>135</v>
      </c>
      <c r="C39" s="68"/>
      <c r="D39" s="67"/>
      <c r="E39" s="80">
        <v>297</v>
      </c>
      <c r="F39" s="80"/>
      <c r="G39" s="88"/>
      <c r="H39" s="40">
        <f>MAX(E39:G39)</f>
        <v>297</v>
      </c>
    </row>
    <row r="40" spans="1:8" ht="12.75">
      <c r="A40" s="11"/>
      <c r="B40" s="44"/>
      <c r="C40" s="45"/>
      <c r="D40" s="44"/>
      <c r="E40" s="46"/>
      <c r="F40" s="46"/>
      <c r="G40" s="46"/>
      <c r="H40" s="47"/>
    </row>
    <row r="41" spans="1:8" ht="30" customHeight="1">
      <c r="A41" s="11"/>
      <c r="B41" s="72" t="s">
        <v>78</v>
      </c>
      <c r="C41" s="45"/>
      <c r="D41" s="44" t="s">
        <v>71</v>
      </c>
      <c r="E41" s="46"/>
      <c r="F41" s="46"/>
      <c r="G41" s="46"/>
      <c r="H41" s="47"/>
    </row>
    <row r="42" spans="1:8" ht="12.75">
      <c r="A42" s="11"/>
      <c r="B42" s="44"/>
      <c r="C42" s="45"/>
      <c r="D42" s="44"/>
      <c r="E42" s="46"/>
      <c r="F42" s="46"/>
      <c r="G42" s="46"/>
      <c r="H42" s="47"/>
    </row>
    <row r="43" spans="1:8" ht="27" customHeight="1">
      <c r="A43" s="11"/>
      <c r="B43" s="72" t="s">
        <v>72</v>
      </c>
      <c r="C43" s="45"/>
      <c r="D43" s="44" t="s">
        <v>73</v>
      </c>
      <c r="E43" s="46"/>
      <c r="F43" s="46"/>
      <c r="G43" s="46"/>
      <c r="H43" s="47"/>
    </row>
    <row r="44" spans="1:8" ht="12.75">
      <c r="A44" s="11"/>
      <c r="B44" s="44"/>
      <c r="C44" s="45"/>
      <c r="D44" s="44"/>
      <c r="E44" s="11"/>
      <c r="F44" s="11"/>
      <c r="G44" s="11"/>
      <c r="H44" s="71"/>
    </row>
    <row r="45" spans="1:8" ht="12.75">
      <c r="A45" s="11"/>
      <c r="B45" s="44"/>
      <c r="C45" s="45"/>
      <c r="D45" s="44"/>
      <c r="E45" s="11"/>
      <c r="F45" s="11"/>
      <c r="G45" s="11"/>
      <c r="H45" s="71"/>
    </row>
    <row r="46" spans="1:8" ht="12.75">
      <c r="A46" s="11"/>
      <c r="B46" s="44"/>
      <c r="C46" s="45"/>
      <c r="D46" s="44"/>
      <c r="E46" s="11"/>
      <c r="F46" s="11"/>
      <c r="G46" s="11"/>
      <c r="H46" s="71"/>
    </row>
    <row r="47" spans="1:8" ht="12.75">
      <c r="A47" s="11"/>
      <c r="B47" s="44"/>
      <c r="C47" s="45"/>
      <c r="D47" s="44"/>
      <c r="E47" s="11"/>
      <c r="F47" s="11"/>
      <c r="G47" s="11"/>
      <c r="H47" s="71"/>
    </row>
    <row r="48" spans="1:8" ht="12.75">
      <c r="A48" s="11"/>
      <c r="B48" s="44"/>
      <c r="C48" s="45"/>
      <c r="D48" s="44"/>
      <c r="E48" s="11"/>
      <c r="F48" s="11"/>
      <c r="G48" s="11"/>
      <c r="H48" s="71"/>
    </row>
    <row r="49" spans="1:8" ht="12.75">
      <c r="A49" s="11"/>
      <c r="B49" s="44"/>
      <c r="C49" s="45"/>
      <c r="D49" s="44"/>
      <c r="E49" s="11"/>
      <c r="F49" s="11"/>
      <c r="G49" s="11"/>
      <c r="H49" s="71"/>
    </row>
    <row r="50" spans="1:8" ht="12.75">
      <c r="A50" s="11"/>
      <c r="B50" s="44"/>
      <c r="C50" s="45"/>
      <c r="D50" s="44"/>
      <c r="E50" s="11"/>
      <c r="F50" s="11"/>
      <c r="G50" s="11"/>
      <c r="H50" s="71"/>
    </row>
    <row r="51" spans="1:8" ht="12.75">
      <c r="A51" s="11"/>
      <c r="B51" s="44"/>
      <c r="C51" s="45"/>
      <c r="D51" s="44"/>
      <c r="E51" s="11"/>
      <c r="F51" s="11"/>
      <c r="G51" s="11"/>
      <c r="H51" s="71"/>
    </row>
    <row r="52" spans="1:8" ht="12.75">
      <c r="A52" s="11"/>
      <c r="B52" s="44"/>
      <c r="C52" s="45"/>
      <c r="D52" s="44"/>
      <c r="E52" s="11"/>
      <c r="F52" s="11"/>
      <c r="G52" s="11"/>
      <c r="H52" s="71"/>
    </row>
    <row r="53" spans="1:8" ht="12.75">
      <c r="A53" s="11"/>
      <c r="B53" s="44"/>
      <c r="C53" s="45"/>
      <c r="D53" s="44"/>
      <c r="E53" s="11"/>
      <c r="F53" s="11"/>
      <c r="G53" s="11"/>
      <c r="H53" s="71"/>
    </row>
    <row r="54" spans="1:8" ht="12.75">
      <c r="A54" s="11"/>
      <c r="B54" s="44"/>
      <c r="C54" s="45"/>
      <c r="D54" s="44"/>
      <c r="E54" s="11"/>
      <c r="F54" s="11"/>
      <c r="G54" s="11"/>
      <c r="H54" s="71"/>
    </row>
    <row r="55" spans="1:8" ht="12.75">
      <c r="A55" s="11"/>
      <c r="B55" s="44"/>
      <c r="C55" s="45"/>
      <c r="D55" s="44"/>
      <c r="E55" s="11"/>
      <c r="F55" s="11"/>
      <c r="G55" s="11"/>
      <c r="H55" s="71"/>
    </row>
    <row r="56" spans="1:8" ht="12.75">
      <c r="A56" s="11"/>
      <c r="B56" s="44"/>
      <c r="C56" s="45"/>
      <c r="D56" s="44"/>
      <c r="E56" s="11"/>
      <c r="F56" s="11"/>
      <c r="G56" s="11"/>
      <c r="H56" s="71"/>
    </row>
    <row r="57" spans="1:8" ht="12.75">
      <c r="A57" s="11"/>
      <c r="B57" s="44"/>
      <c r="C57" s="45"/>
      <c r="D57" s="44"/>
      <c r="E57" s="11"/>
      <c r="F57" s="11"/>
      <c r="G57" s="11"/>
      <c r="H57" s="71"/>
    </row>
    <row r="58" spans="1:8" ht="12.75">
      <c r="A58" s="11"/>
      <c r="B58" s="44"/>
      <c r="C58" s="45"/>
      <c r="D58" s="44"/>
      <c r="E58" s="11"/>
      <c r="F58" s="11"/>
      <c r="G58" s="11"/>
      <c r="H58" s="71"/>
    </row>
    <row r="59" spans="1:8" ht="12.75">
      <c r="A59" s="11"/>
      <c r="B59" s="44"/>
      <c r="C59" s="45"/>
      <c r="D59" s="44"/>
      <c r="E59" s="11"/>
      <c r="F59" s="11"/>
      <c r="G59" s="11"/>
      <c r="H59" s="71"/>
    </row>
    <row r="60" spans="1:8" ht="12.75">
      <c r="A60" s="11"/>
      <c r="B60" s="44"/>
      <c r="C60" s="45"/>
      <c r="D60" s="44"/>
      <c r="E60" s="11"/>
      <c r="F60" s="11"/>
      <c r="G60" s="11"/>
      <c r="H60" s="71"/>
    </row>
    <row r="61" spans="1:8" ht="12.75">
      <c r="A61" s="11"/>
      <c r="B61" s="44"/>
      <c r="C61" s="45"/>
      <c r="D61" s="44"/>
      <c r="E61" s="11"/>
      <c r="F61" s="11"/>
      <c r="G61" s="11"/>
      <c r="H61" s="71"/>
    </row>
    <row r="62" spans="1:8" ht="12.75">
      <c r="A62" s="11"/>
      <c r="B62" s="44"/>
      <c r="C62" s="45"/>
      <c r="D62" s="44"/>
      <c r="E62" s="11"/>
      <c r="F62" s="11"/>
      <c r="G62" s="11"/>
      <c r="H62" s="71"/>
    </row>
    <row r="63" spans="1:8" ht="12.75">
      <c r="A63" s="11"/>
      <c r="B63" s="44"/>
      <c r="C63" s="45"/>
      <c r="D63" s="44"/>
      <c r="E63" s="11"/>
      <c r="F63" s="11"/>
      <c r="G63" s="11"/>
      <c r="H63" s="71"/>
    </row>
    <row r="64" spans="1:8" ht="12.75">
      <c r="A64" s="11"/>
      <c r="B64" s="44"/>
      <c r="C64" s="45"/>
      <c r="D64" s="44"/>
      <c r="E64" s="11"/>
      <c r="F64" s="11"/>
      <c r="G64" s="11"/>
      <c r="H64" s="71"/>
    </row>
    <row r="65" spans="1:8" ht="12.75">
      <c r="A65" s="11"/>
      <c r="B65" s="44"/>
      <c r="C65" s="45"/>
      <c r="D65" s="44"/>
      <c r="E65" s="11"/>
      <c r="F65" s="11"/>
      <c r="G65" s="11"/>
      <c r="H65" s="71"/>
    </row>
    <row r="66" spans="1:8" ht="12.75">
      <c r="A66" s="11"/>
      <c r="B66" s="44"/>
      <c r="C66" s="45"/>
      <c r="D66" s="44"/>
      <c r="E66" s="11"/>
      <c r="F66" s="11"/>
      <c r="G66" s="11"/>
      <c r="H66" s="71"/>
    </row>
    <row r="67" spans="1:8" ht="12.75">
      <c r="A67" s="11"/>
      <c r="B67" s="44"/>
      <c r="C67" s="45"/>
      <c r="D67" s="44"/>
      <c r="E67" s="11"/>
      <c r="F67" s="11"/>
      <c r="G67" s="11"/>
      <c r="H67" s="71"/>
    </row>
    <row r="68" spans="1:8" ht="12.75">
      <c r="A68" s="11"/>
      <c r="B68" s="44"/>
      <c r="C68" s="45"/>
      <c r="D68" s="44"/>
      <c r="E68" s="11"/>
      <c r="F68" s="11"/>
      <c r="G68" s="11"/>
      <c r="H68" s="71"/>
    </row>
    <row r="69" spans="1:8" ht="12.75">
      <c r="A69" s="11"/>
      <c r="B69" s="44"/>
      <c r="C69" s="45"/>
      <c r="D69" s="44"/>
      <c r="E69" s="11"/>
      <c r="F69" s="11"/>
      <c r="G69" s="11"/>
      <c r="H69" s="71"/>
    </row>
    <row r="70" spans="1:8" ht="12.75">
      <c r="A70" s="11"/>
      <c r="B70" s="44"/>
      <c r="C70" s="45"/>
      <c r="D70" s="44"/>
      <c r="E70" s="11"/>
      <c r="F70" s="11"/>
      <c r="G70" s="11"/>
      <c r="H70" s="71"/>
    </row>
    <row r="71" spans="1:8" ht="12.75">
      <c r="A71" s="11"/>
      <c r="B71" s="44"/>
      <c r="C71" s="45"/>
      <c r="D71" s="44"/>
      <c r="E71" s="11"/>
      <c r="F71" s="11"/>
      <c r="G71" s="11"/>
      <c r="H71" s="71"/>
    </row>
    <row r="72" spans="1:8" ht="12.75">
      <c r="A72" s="11"/>
      <c r="B72" s="44"/>
      <c r="C72" s="45"/>
      <c r="D72" s="44"/>
      <c r="E72" s="11"/>
      <c r="F72" s="11"/>
      <c r="G72" s="11"/>
      <c r="H72" s="71"/>
    </row>
    <row r="73" spans="1:8" ht="12.75">
      <c r="A73" s="11"/>
      <c r="B73" s="44"/>
      <c r="C73" s="45"/>
      <c r="D73" s="44"/>
      <c r="E73" s="11"/>
      <c r="F73" s="11"/>
      <c r="G73" s="11"/>
      <c r="H73" s="71"/>
    </row>
    <row r="74" spans="1:8" ht="12.75">
      <c r="A74" s="11"/>
      <c r="B74" s="44"/>
      <c r="C74" s="45"/>
      <c r="D74" s="44"/>
      <c r="E74" s="11"/>
      <c r="F74" s="11"/>
      <c r="G74" s="11"/>
      <c r="H74" s="71"/>
    </row>
    <row r="75" spans="1:8" ht="12.75">
      <c r="A75" s="11"/>
      <c r="B75" s="44"/>
      <c r="C75" s="45"/>
      <c r="D75" s="44"/>
      <c r="E75" s="11"/>
      <c r="F75" s="11"/>
      <c r="G75" s="11"/>
      <c r="H75" s="71"/>
    </row>
    <row r="76" spans="1:8" ht="12.75">
      <c r="A76" s="11"/>
      <c r="B76" s="44"/>
      <c r="C76" s="45"/>
      <c r="D76" s="44"/>
      <c r="E76" s="11"/>
      <c r="F76" s="11"/>
      <c r="G76" s="11"/>
      <c r="H76" s="71"/>
    </row>
    <row r="77" spans="1:8" ht="12.75">
      <c r="A77" s="11"/>
      <c r="B77" s="44"/>
      <c r="C77" s="45"/>
      <c r="D77" s="44"/>
      <c r="E77" s="11"/>
      <c r="F77" s="11"/>
      <c r="G77" s="11"/>
      <c r="H77" s="71"/>
    </row>
    <row r="78" spans="1:8" ht="12.75">
      <c r="A78" s="11"/>
      <c r="B78" s="44"/>
      <c r="C78" s="45"/>
      <c r="D78" s="44"/>
      <c r="E78" s="11"/>
      <c r="F78" s="11"/>
      <c r="G78" s="11"/>
      <c r="H78" s="71"/>
    </row>
    <row r="79" spans="1:8" ht="12.75">
      <c r="A79" s="11"/>
      <c r="B79" s="44"/>
      <c r="C79" s="45"/>
      <c r="D79" s="44"/>
      <c r="E79" s="11"/>
      <c r="F79" s="11"/>
      <c r="G79" s="11"/>
      <c r="H79" s="71"/>
    </row>
    <row r="80" spans="1:8" ht="12.75">
      <c r="A80" s="11"/>
      <c r="B80" s="44"/>
      <c r="C80" s="45"/>
      <c r="D80" s="44"/>
      <c r="E80" s="11"/>
      <c r="F80" s="11"/>
      <c r="G80" s="11"/>
      <c r="H80" s="71"/>
    </row>
    <row r="81" spans="1:8" ht="12.75">
      <c r="A81" s="11"/>
      <c r="B81" s="44"/>
      <c r="C81" s="45"/>
      <c r="D81" s="44"/>
      <c r="E81" s="11"/>
      <c r="F81" s="11"/>
      <c r="G81" s="11"/>
      <c r="H81" s="71"/>
    </row>
    <row r="82" spans="1:8" ht="12.75">
      <c r="A82" s="11"/>
      <c r="B82" s="44"/>
      <c r="C82" s="45"/>
      <c r="D82" s="44"/>
      <c r="E82" s="11"/>
      <c r="F82" s="11"/>
      <c r="G82" s="11"/>
      <c r="H82" s="71"/>
    </row>
    <row r="83" spans="1:8" ht="12.75">
      <c r="A83" s="11"/>
      <c r="B83" s="44"/>
      <c r="C83" s="45"/>
      <c r="D83" s="44"/>
      <c r="E83" s="11"/>
      <c r="F83" s="11"/>
      <c r="G83" s="11"/>
      <c r="H83" s="71"/>
    </row>
    <row r="84" spans="1:8" ht="12.75">
      <c r="A84" s="11"/>
      <c r="B84" s="44"/>
      <c r="C84" s="45"/>
      <c r="D84" s="44"/>
      <c r="E84" s="11"/>
      <c r="F84" s="11"/>
      <c r="G84" s="11"/>
      <c r="H84" s="71"/>
    </row>
    <row r="85" spans="1:8" ht="12.75">
      <c r="A85" s="11"/>
      <c r="B85" s="44"/>
      <c r="C85" s="45"/>
      <c r="D85" s="44"/>
      <c r="E85" s="11"/>
      <c r="F85" s="11"/>
      <c r="G85" s="11"/>
      <c r="H85" s="71"/>
    </row>
    <row r="86" spans="1:8" ht="12.75">
      <c r="A86" s="11"/>
      <c r="B86" s="44"/>
      <c r="C86" s="45"/>
      <c r="D86" s="44"/>
      <c r="E86" s="11"/>
      <c r="F86" s="11"/>
      <c r="G86" s="11"/>
      <c r="H86" s="71"/>
    </row>
    <row r="87" spans="1:8" ht="12.75">
      <c r="A87" s="11"/>
      <c r="B87" s="44"/>
      <c r="C87" s="45"/>
      <c r="D87" s="44"/>
      <c r="E87" s="11"/>
      <c r="F87" s="11"/>
      <c r="G87" s="11"/>
      <c r="H87" s="71"/>
    </row>
    <row r="88" spans="1:8" ht="12.75">
      <c r="A88" s="11"/>
      <c r="B88" s="44"/>
      <c r="C88" s="45"/>
      <c r="D88" s="44"/>
      <c r="E88" s="11"/>
      <c r="F88" s="11"/>
      <c r="G88" s="11"/>
      <c r="H88" s="71"/>
    </row>
    <row r="89" spans="1:8" ht="12.75">
      <c r="A89" s="11"/>
      <c r="B89" s="44"/>
      <c r="C89" s="45"/>
      <c r="D89" s="44"/>
      <c r="E89" s="11"/>
      <c r="F89" s="11"/>
      <c r="G89" s="11"/>
      <c r="H89" s="71"/>
    </row>
    <row r="90" spans="1:8" ht="12.75">
      <c r="A90" s="11"/>
      <c r="B90" s="44"/>
      <c r="C90" s="45"/>
      <c r="D90" s="44"/>
      <c r="E90" s="11"/>
      <c r="F90" s="11"/>
      <c r="G90" s="11"/>
      <c r="H90" s="71"/>
    </row>
    <row r="91" spans="1:8" ht="12.75">
      <c r="A91" s="11"/>
      <c r="B91" s="44"/>
      <c r="C91" s="45"/>
      <c r="D91" s="44"/>
      <c r="E91" s="11"/>
      <c r="F91" s="11"/>
      <c r="G91" s="11"/>
      <c r="H91" s="71"/>
    </row>
    <row r="92" spans="1:8" ht="12.75">
      <c r="A92" s="11"/>
      <c r="B92" s="44"/>
      <c r="C92" s="45"/>
      <c r="D92" s="44"/>
      <c r="E92" s="11"/>
      <c r="F92" s="11"/>
      <c r="G92" s="11"/>
      <c r="H92" s="71"/>
    </row>
    <row r="93" spans="1:8" ht="12.75">
      <c r="A93" s="11"/>
      <c r="B93" s="44"/>
      <c r="C93" s="45"/>
      <c r="D93" s="44"/>
      <c r="E93" s="11"/>
      <c r="F93" s="11"/>
      <c r="G93" s="11"/>
      <c r="H93" s="71"/>
    </row>
    <row r="94" spans="1:8" ht="12.75">
      <c r="A94" s="11"/>
      <c r="B94" s="44"/>
      <c r="C94" s="45"/>
      <c r="D94" s="44"/>
      <c r="E94" s="11"/>
      <c r="F94" s="11"/>
      <c r="G94" s="11"/>
      <c r="H94" s="71"/>
    </row>
    <row r="95" spans="1:8" ht="12.75">
      <c r="A95" s="11"/>
      <c r="B95" s="44"/>
      <c r="C95" s="45"/>
      <c r="D95" s="44"/>
      <c r="E95" s="11"/>
      <c r="F95" s="11"/>
      <c r="G95" s="11"/>
      <c r="H95" s="71"/>
    </row>
    <row r="96" spans="1:8" ht="12.75">
      <c r="A96" s="11"/>
      <c r="B96" s="44"/>
      <c r="C96" s="45"/>
      <c r="D96" s="44"/>
      <c r="E96" s="11"/>
      <c r="F96" s="11"/>
      <c r="G96" s="11"/>
      <c r="H96" s="71"/>
    </row>
    <row r="97" spans="1:8" ht="12.75">
      <c r="A97" s="11"/>
      <c r="B97" s="44"/>
      <c r="C97" s="45"/>
      <c r="D97" s="44"/>
      <c r="E97" s="11"/>
      <c r="F97" s="11"/>
      <c r="G97" s="11"/>
      <c r="H97" s="71"/>
    </row>
    <row r="98" spans="1:8" ht="12.75">
      <c r="A98" s="11"/>
      <c r="B98" s="44"/>
      <c r="C98" s="45"/>
      <c r="D98" s="44"/>
      <c r="E98" s="11"/>
      <c r="F98" s="11"/>
      <c r="G98" s="11"/>
      <c r="H98" s="71"/>
    </row>
    <row r="99" spans="1:8" ht="12.75">
      <c r="A99" s="11"/>
      <c r="B99" s="44"/>
      <c r="C99" s="45"/>
      <c r="D99" s="44"/>
      <c r="E99" s="11"/>
      <c r="F99" s="11"/>
      <c r="G99" s="11"/>
      <c r="H99" s="71"/>
    </row>
    <row r="100" spans="1:8" ht="12.75">
      <c r="A100" s="11"/>
      <c r="B100" s="44"/>
      <c r="C100" s="45"/>
      <c r="D100" s="44"/>
      <c r="E100" s="11"/>
      <c r="F100" s="11"/>
      <c r="G100" s="11"/>
      <c r="H100" s="71"/>
    </row>
    <row r="101" spans="1:8" ht="12.75">
      <c r="A101" s="11"/>
      <c r="B101" s="44"/>
      <c r="C101" s="45"/>
      <c r="D101" s="44"/>
      <c r="E101" s="11"/>
      <c r="F101" s="11"/>
      <c r="G101" s="11"/>
      <c r="H101" s="71"/>
    </row>
    <row r="102" spans="1:8" ht="12.75">
      <c r="A102" s="11"/>
      <c r="B102" s="44"/>
      <c r="C102" s="45"/>
      <c r="D102" s="44"/>
      <c r="E102" s="11"/>
      <c r="F102" s="11"/>
      <c r="G102" s="11"/>
      <c r="H102" s="71"/>
    </row>
    <row r="103" spans="1:8" ht="12.75">
      <c r="A103" s="11"/>
      <c r="B103" s="44"/>
      <c r="C103" s="45"/>
      <c r="D103" s="44"/>
      <c r="E103" s="11"/>
      <c r="F103" s="11"/>
      <c r="G103" s="11"/>
      <c r="H103" s="71"/>
    </row>
    <row r="104" spans="1:8" ht="12.75">
      <c r="A104" s="11"/>
      <c r="B104" s="44"/>
      <c r="C104" s="45"/>
      <c r="D104" s="44"/>
      <c r="E104" s="11"/>
      <c r="F104" s="11"/>
      <c r="G104" s="11"/>
      <c r="H104" s="71"/>
    </row>
    <row r="105" spans="1:8" ht="12.75">
      <c r="A105" s="11"/>
      <c r="B105" s="44"/>
      <c r="C105" s="45"/>
      <c r="D105" s="44"/>
      <c r="E105" s="11"/>
      <c r="F105" s="11"/>
      <c r="G105" s="11"/>
      <c r="H105" s="71"/>
    </row>
    <row r="106" spans="1:8" ht="12.75">
      <c r="A106" s="11"/>
      <c r="B106" s="44"/>
      <c r="C106" s="45"/>
      <c r="D106" s="44"/>
      <c r="E106" s="11"/>
      <c r="F106" s="11"/>
      <c r="G106" s="11"/>
      <c r="H106" s="71"/>
    </row>
    <row r="107" spans="1:8" ht="12.75">
      <c r="A107" s="11"/>
      <c r="B107" s="44"/>
      <c r="C107" s="45"/>
      <c r="D107" s="44"/>
      <c r="E107" s="11"/>
      <c r="F107" s="11"/>
      <c r="G107" s="11"/>
      <c r="H107" s="71"/>
    </row>
    <row r="108" spans="1:8" ht="12.75">
      <c r="A108" s="11"/>
      <c r="B108" s="44"/>
      <c r="C108" s="45"/>
      <c r="D108" s="44"/>
      <c r="E108" s="11"/>
      <c r="F108" s="11"/>
      <c r="G108" s="11"/>
      <c r="H108" s="71"/>
    </row>
    <row r="109" spans="1:8" ht="12.75">
      <c r="A109" s="11"/>
      <c r="B109" s="44"/>
      <c r="C109" s="45"/>
      <c r="D109" s="44"/>
      <c r="E109" s="11"/>
      <c r="F109" s="11"/>
      <c r="G109" s="11"/>
      <c r="H109" s="71"/>
    </row>
    <row r="110" spans="1:8" ht="12.75">
      <c r="A110" s="11"/>
      <c r="B110" s="44"/>
      <c r="C110" s="45"/>
      <c r="D110" s="44"/>
      <c r="E110" s="11"/>
      <c r="F110" s="11"/>
      <c r="G110" s="11"/>
      <c r="H110" s="71"/>
    </row>
    <row r="111" spans="1:8" ht="12.75">
      <c r="A111" s="11"/>
      <c r="B111" s="44"/>
      <c r="C111" s="45"/>
      <c r="D111" s="44"/>
      <c r="E111" s="11"/>
      <c r="F111" s="11"/>
      <c r="G111" s="11"/>
      <c r="H111" s="71"/>
    </row>
    <row r="112" spans="1:8" ht="12.75">
      <c r="A112" s="11"/>
      <c r="B112" s="44"/>
      <c r="C112" s="45"/>
      <c r="D112" s="44"/>
      <c r="E112" s="11"/>
      <c r="F112" s="11"/>
      <c r="G112" s="11"/>
      <c r="H112" s="71"/>
    </row>
    <row r="113" spans="1:8" ht="12.75">
      <c r="A113" s="11"/>
      <c r="B113" s="44"/>
      <c r="C113" s="45"/>
      <c r="D113" s="44"/>
      <c r="E113" s="11"/>
      <c r="F113" s="11"/>
      <c r="G113" s="11"/>
      <c r="H113" s="71"/>
    </row>
    <row r="114" spans="1:8" ht="12.75">
      <c r="A114" s="11"/>
      <c r="B114" s="44"/>
      <c r="C114" s="45"/>
      <c r="D114" s="44"/>
      <c r="E114" s="11"/>
      <c r="F114" s="11"/>
      <c r="G114" s="11"/>
      <c r="H114" s="71"/>
    </row>
    <row r="115" spans="1:8" ht="12.75">
      <c r="A115" s="11"/>
      <c r="B115" s="44"/>
      <c r="C115" s="45"/>
      <c r="D115" s="44"/>
      <c r="E115" s="11"/>
      <c r="F115" s="11"/>
      <c r="G115" s="11"/>
      <c r="H115" s="71"/>
    </row>
    <row r="116" spans="1:8" ht="12.75">
      <c r="A116" s="11"/>
      <c r="B116" s="44"/>
      <c r="C116" s="45"/>
      <c r="D116" s="44"/>
      <c r="E116" s="11"/>
      <c r="F116" s="11"/>
      <c r="G116" s="11"/>
      <c r="H116" s="71"/>
    </row>
    <row r="117" spans="1:8" ht="12.75">
      <c r="A117" s="11"/>
      <c r="B117" s="44"/>
      <c r="C117" s="45"/>
      <c r="D117" s="44"/>
      <c r="E117" s="11"/>
      <c r="F117" s="11"/>
      <c r="G117" s="11"/>
      <c r="H117" s="71"/>
    </row>
    <row r="118" spans="1:8" ht="12.75">
      <c r="A118" s="11"/>
      <c r="B118" s="44"/>
      <c r="C118" s="45"/>
      <c r="D118" s="44"/>
      <c r="E118" s="11"/>
      <c r="F118" s="11"/>
      <c r="G118" s="11"/>
      <c r="H118" s="71"/>
    </row>
    <row r="119" spans="1:8" ht="12.75">
      <c r="A119" s="11"/>
      <c r="B119" s="44"/>
      <c r="C119" s="45"/>
      <c r="D119" s="44"/>
      <c r="E119" s="11"/>
      <c r="F119" s="11"/>
      <c r="G119" s="11"/>
      <c r="H119" s="71"/>
    </row>
    <row r="120" spans="1:8" ht="12.75">
      <c r="A120" s="11"/>
      <c r="B120" s="44"/>
      <c r="C120" s="45"/>
      <c r="D120" s="44"/>
      <c r="E120" s="11"/>
      <c r="F120" s="11"/>
      <c r="G120" s="11"/>
      <c r="H120" s="71"/>
    </row>
    <row r="121" spans="1:8" ht="12.75">
      <c r="A121" s="11"/>
      <c r="B121" s="44"/>
      <c r="C121" s="45"/>
      <c r="D121" s="44"/>
      <c r="E121" s="11"/>
      <c r="F121" s="11"/>
      <c r="G121" s="11"/>
      <c r="H121" s="71"/>
    </row>
    <row r="122" spans="1:8" ht="12.75">
      <c r="A122" s="11"/>
      <c r="B122" s="44"/>
      <c r="C122" s="45"/>
      <c r="D122" s="44"/>
      <c r="E122" s="11"/>
      <c r="F122" s="11"/>
      <c r="G122" s="11"/>
      <c r="H122" s="71"/>
    </row>
    <row r="123" spans="1:8" ht="12.75">
      <c r="A123" s="11"/>
      <c r="B123" s="44"/>
      <c r="C123" s="45"/>
      <c r="D123" s="44"/>
      <c r="E123" s="11"/>
      <c r="F123" s="11"/>
      <c r="G123" s="11"/>
      <c r="H123" s="71"/>
    </row>
    <row r="124" spans="1:8" ht="12.75">
      <c r="A124" s="11"/>
      <c r="B124" s="44"/>
      <c r="C124" s="45"/>
      <c r="D124" s="44"/>
      <c r="E124" s="11"/>
      <c r="F124" s="11"/>
      <c r="G124" s="11"/>
      <c r="H124" s="71"/>
    </row>
    <row r="125" spans="1:8" ht="12.75">
      <c r="A125" s="11"/>
      <c r="B125" s="44"/>
      <c r="C125" s="45"/>
      <c r="D125" s="44"/>
      <c r="E125" s="11"/>
      <c r="F125" s="11"/>
      <c r="G125" s="11"/>
      <c r="H125" s="71"/>
    </row>
    <row r="126" spans="1:8" ht="12.75">
      <c r="A126" s="11"/>
      <c r="B126" s="44"/>
      <c r="C126" s="45"/>
      <c r="D126" s="44"/>
      <c r="E126" s="11"/>
      <c r="F126" s="11"/>
      <c r="G126" s="11"/>
      <c r="H126" s="71"/>
    </row>
    <row r="127" spans="1:8" ht="12.75">
      <c r="A127" s="11"/>
      <c r="B127" s="44"/>
      <c r="C127" s="45"/>
      <c r="D127" s="44"/>
      <c r="E127" s="11"/>
      <c r="F127" s="11"/>
      <c r="G127" s="11"/>
      <c r="H127" s="71"/>
    </row>
    <row r="128" spans="1:8" ht="12.75">
      <c r="A128" s="11"/>
      <c r="B128" s="44"/>
      <c r="C128" s="45"/>
      <c r="D128" s="44"/>
      <c r="E128" s="11"/>
      <c r="F128" s="11"/>
      <c r="G128" s="11"/>
      <c r="H128" s="71"/>
    </row>
    <row r="129" spans="1:8" ht="12.75">
      <c r="A129" s="11"/>
      <c r="B129" s="44"/>
      <c r="C129" s="45"/>
      <c r="D129" s="44"/>
      <c r="E129" s="11"/>
      <c r="F129" s="11"/>
      <c r="G129" s="11"/>
      <c r="H129" s="71"/>
    </row>
    <row r="130" spans="1:8" ht="12.75">
      <c r="A130" s="11"/>
      <c r="B130" s="44"/>
      <c r="C130" s="45"/>
      <c r="D130" s="44"/>
      <c r="E130" s="11"/>
      <c r="F130" s="11"/>
      <c r="G130" s="11"/>
      <c r="H130" s="71"/>
    </row>
    <row r="131" spans="1:8" ht="12.75">
      <c r="A131" s="11"/>
      <c r="B131" s="44"/>
      <c r="C131" s="45"/>
      <c r="D131" s="44"/>
      <c r="E131" s="11"/>
      <c r="F131" s="11"/>
      <c r="G131" s="11"/>
      <c r="H131" s="71"/>
    </row>
    <row r="132" spans="1:8" ht="12.75">
      <c r="A132" s="11"/>
      <c r="B132" s="44"/>
      <c r="C132" s="45"/>
      <c r="D132" s="44"/>
      <c r="E132" s="11"/>
      <c r="F132" s="11"/>
      <c r="G132" s="11"/>
      <c r="H132" s="71"/>
    </row>
    <row r="133" spans="1:8" ht="12.75">
      <c r="A133" s="11"/>
      <c r="B133" s="44"/>
      <c r="C133" s="45"/>
      <c r="D133" s="44"/>
      <c r="E133" s="11"/>
      <c r="F133" s="11"/>
      <c r="G133" s="11"/>
      <c r="H133" s="71"/>
    </row>
    <row r="134" spans="1:8" ht="12.75">
      <c r="A134" s="11"/>
      <c r="B134" s="44"/>
      <c r="C134" s="45"/>
      <c r="D134" s="44"/>
      <c r="E134" s="11"/>
      <c r="F134" s="11"/>
      <c r="G134" s="11"/>
      <c r="H134" s="71"/>
    </row>
    <row r="135" spans="1:8" ht="12.75">
      <c r="A135" s="11"/>
      <c r="B135" s="44"/>
      <c r="C135" s="45"/>
      <c r="D135" s="44"/>
      <c r="E135" s="11"/>
      <c r="F135" s="11"/>
      <c r="G135" s="11"/>
      <c r="H135" s="71"/>
    </row>
    <row r="136" spans="1:8" ht="12.75">
      <c r="A136" s="11"/>
      <c r="B136" s="44"/>
      <c r="C136" s="45"/>
      <c r="D136" s="44"/>
      <c r="E136" s="11"/>
      <c r="F136" s="11"/>
      <c r="G136" s="11"/>
      <c r="H136" s="71"/>
    </row>
    <row r="137" spans="1:8" ht="12.75">
      <c r="A137" s="11"/>
      <c r="B137" s="44"/>
      <c r="C137" s="45"/>
      <c r="D137" s="44"/>
      <c r="E137" s="11"/>
      <c r="F137" s="11"/>
      <c r="G137" s="11"/>
      <c r="H137" s="71"/>
    </row>
    <row r="138" spans="1:8" ht="12.75">
      <c r="A138" s="11"/>
      <c r="B138" s="44"/>
      <c r="C138" s="45"/>
      <c r="D138" s="44"/>
      <c r="E138" s="11"/>
      <c r="F138" s="11"/>
      <c r="G138" s="11"/>
      <c r="H138" s="71"/>
    </row>
    <row r="139" spans="1:8" ht="12.75">
      <c r="A139" s="11"/>
      <c r="B139" s="44"/>
      <c r="C139" s="45"/>
      <c r="D139" s="44"/>
      <c r="E139" s="11"/>
      <c r="F139" s="11"/>
      <c r="G139" s="11"/>
      <c r="H139" s="71"/>
    </row>
    <row r="140" spans="1:8" ht="12.75">
      <c r="A140" s="11"/>
      <c r="B140" s="44"/>
      <c r="C140" s="45"/>
      <c r="D140" s="44"/>
      <c r="E140" s="11"/>
      <c r="F140" s="11"/>
      <c r="G140" s="11"/>
      <c r="H140" s="71"/>
    </row>
    <row r="141" spans="1:8" ht="12.75">
      <c r="A141" s="11"/>
      <c r="B141" s="44"/>
      <c r="C141" s="45"/>
      <c r="D141" s="44"/>
      <c r="E141" s="11"/>
      <c r="F141" s="11"/>
      <c r="G141" s="11"/>
      <c r="H141" s="71"/>
    </row>
    <row r="142" spans="1:8" ht="12.75">
      <c r="A142" s="11"/>
      <c r="B142" s="44"/>
      <c r="C142" s="45"/>
      <c r="D142" s="44"/>
      <c r="E142" s="11"/>
      <c r="F142" s="11"/>
      <c r="G142" s="11"/>
      <c r="H142" s="71"/>
    </row>
    <row r="143" spans="1:8" ht="12.75">
      <c r="A143" s="11"/>
      <c r="B143" s="44"/>
      <c r="C143" s="45"/>
      <c r="D143" s="44"/>
      <c r="E143" s="11"/>
      <c r="F143" s="11"/>
      <c r="G143" s="11"/>
      <c r="H143" s="71"/>
    </row>
    <row r="144" spans="1:8" ht="12.75">
      <c r="A144" s="11"/>
      <c r="B144" s="44"/>
      <c r="C144" s="45"/>
      <c r="D144" s="44"/>
      <c r="E144" s="11"/>
      <c r="F144" s="11"/>
      <c r="G144" s="11"/>
      <c r="H144" s="71"/>
    </row>
    <row r="145" spans="1:8" ht="12.75">
      <c r="A145" s="11"/>
      <c r="B145" s="44"/>
      <c r="C145" s="45"/>
      <c r="D145" s="44"/>
      <c r="E145" s="11"/>
      <c r="F145" s="11"/>
      <c r="G145" s="11"/>
      <c r="H145" s="71"/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0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H41"/>
  <sheetViews>
    <sheetView workbookViewId="0" topLeftCell="A1">
      <selection activeCell="A1" sqref="A1"/>
    </sheetView>
  </sheetViews>
  <sheetFormatPr defaultColWidth="9.140625" defaultRowHeight="12.75"/>
  <cols>
    <col min="1" max="1" width="6.7109375" style="0" customWidth="1"/>
    <col min="2" max="2" width="33.421875" style="0" customWidth="1"/>
    <col min="3" max="3" width="31.421875" style="0" customWidth="1"/>
    <col min="4" max="4" width="9.00390625" style="0" customWidth="1"/>
    <col min="5" max="6" width="8.8515625" style="0" customWidth="1"/>
    <col min="7" max="7" width="10.28125" style="0" customWidth="1"/>
    <col min="8" max="8" width="8.7109375" style="0" customWidth="1"/>
  </cols>
  <sheetData>
    <row r="1" spans="1:7" s="5" customFormat="1" ht="20.25">
      <c r="A1" s="51"/>
      <c r="B1" s="10" t="s">
        <v>328</v>
      </c>
      <c r="C1" s="10"/>
      <c r="D1" s="8"/>
      <c r="E1" s="6"/>
      <c r="F1" s="6"/>
      <c r="G1" s="6"/>
    </row>
    <row r="2" spans="1:7" s="5" customFormat="1" ht="20.25">
      <c r="A2" s="51"/>
      <c r="B2" s="17" t="s">
        <v>329</v>
      </c>
      <c r="C2" s="9"/>
      <c r="D2" s="8"/>
      <c r="E2" s="6"/>
      <c r="F2" s="6"/>
      <c r="G2" s="6"/>
    </row>
    <row r="3" spans="2:7" s="5" customFormat="1" ht="20.25">
      <c r="B3" s="9" t="s">
        <v>60</v>
      </c>
      <c r="C3" s="9"/>
      <c r="D3" s="8"/>
      <c r="E3" s="55"/>
      <c r="F3" s="55"/>
      <c r="G3" s="55"/>
    </row>
    <row r="4" spans="1:8" ht="22.5" customHeight="1">
      <c r="A4" s="150" t="s">
        <v>62</v>
      </c>
      <c r="B4" s="149" t="s">
        <v>261</v>
      </c>
      <c r="C4" s="149" t="s">
        <v>262</v>
      </c>
      <c r="D4" s="151" t="s">
        <v>263</v>
      </c>
      <c r="E4" s="150">
        <v>1</v>
      </c>
      <c r="F4" s="150">
        <v>2</v>
      </c>
      <c r="G4" s="150" t="s">
        <v>61</v>
      </c>
      <c r="H4" s="150" t="s">
        <v>268</v>
      </c>
    </row>
    <row r="5" spans="1:8" ht="24" customHeight="1">
      <c r="A5" s="117">
        <v>1</v>
      </c>
      <c r="B5" s="441" t="s">
        <v>196</v>
      </c>
      <c r="C5" s="442" t="s">
        <v>40</v>
      </c>
      <c r="D5" s="443">
        <v>1963</v>
      </c>
      <c r="E5" s="444">
        <v>93</v>
      </c>
      <c r="F5" s="444">
        <v>95</v>
      </c>
      <c r="G5" s="445">
        <f aca="true" t="shared" si="0" ref="G5:G30">SUM(E5:F5)</f>
        <v>188</v>
      </c>
      <c r="H5" s="81" t="s">
        <v>64</v>
      </c>
    </row>
    <row r="6" spans="1:8" ht="24" customHeight="1">
      <c r="A6" s="117">
        <v>2</v>
      </c>
      <c r="B6" s="441" t="s">
        <v>55</v>
      </c>
      <c r="C6" s="441" t="s">
        <v>56</v>
      </c>
      <c r="D6" s="99">
        <v>1975</v>
      </c>
      <c r="E6" s="444">
        <v>88</v>
      </c>
      <c r="F6" s="444">
        <v>96</v>
      </c>
      <c r="G6" s="445">
        <f t="shared" si="0"/>
        <v>184</v>
      </c>
      <c r="H6" s="81">
        <v>1</v>
      </c>
    </row>
    <row r="7" spans="1:8" ht="24" customHeight="1">
      <c r="A7" s="117">
        <v>3</v>
      </c>
      <c r="B7" s="441" t="s">
        <v>55</v>
      </c>
      <c r="C7" s="441" t="s">
        <v>26</v>
      </c>
      <c r="D7" s="99">
        <v>1962</v>
      </c>
      <c r="E7" s="444">
        <v>90</v>
      </c>
      <c r="F7" s="444">
        <v>94</v>
      </c>
      <c r="G7" s="445">
        <f t="shared" si="0"/>
        <v>184</v>
      </c>
      <c r="H7" s="81">
        <v>1</v>
      </c>
    </row>
    <row r="8" spans="1:8" ht="24" customHeight="1">
      <c r="A8" s="117">
        <v>4</v>
      </c>
      <c r="B8" s="441" t="s">
        <v>8</v>
      </c>
      <c r="C8" s="442" t="s">
        <v>198</v>
      </c>
      <c r="D8" s="446">
        <v>1967</v>
      </c>
      <c r="E8" s="444">
        <v>90</v>
      </c>
      <c r="F8" s="444">
        <v>90</v>
      </c>
      <c r="G8" s="445">
        <f t="shared" si="0"/>
        <v>180</v>
      </c>
      <c r="H8" s="81">
        <v>1</v>
      </c>
    </row>
    <row r="9" spans="1:8" ht="24" customHeight="1">
      <c r="A9" s="117">
        <v>5</v>
      </c>
      <c r="B9" s="441" t="s">
        <v>117</v>
      </c>
      <c r="C9" s="441" t="s">
        <v>49</v>
      </c>
      <c r="D9" s="99">
        <v>1966</v>
      </c>
      <c r="E9" s="444">
        <v>91</v>
      </c>
      <c r="F9" s="444">
        <v>89</v>
      </c>
      <c r="G9" s="445">
        <f t="shared" si="0"/>
        <v>180</v>
      </c>
      <c r="H9" s="81">
        <v>1</v>
      </c>
    </row>
    <row r="10" spans="1:8" ht="24" customHeight="1">
      <c r="A10" s="117">
        <v>6</v>
      </c>
      <c r="B10" s="441" t="s">
        <v>8</v>
      </c>
      <c r="C10" s="442" t="s">
        <v>88</v>
      </c>
      <c r="D10" s="446">
        <v>1965</v>
      </c>
      <c r="E10" s="444">
        <v>89</v>
      </c>
      <c r="F10" s="444">
        <v>86</v>
      </c>
      <c r="G10" s="445">
        <f t="shared" si="0"/>
        <v>175</v>
      </c>
      <c r="H10" s="81">
        <v>2</v>
      </c>
    </row>
    <row r="11" spans="1:8" ht="24" customHeight="1">
      <c r="A11" s="117">
        <v>7</v>
      </c>
      <c r="B11" s="441" t="s">
        <v>8</v>
      </c>
      <c r="C11" s="442" t="s">
        <v>96</v>
      </c>
      <c r="D11" s="446">
        <v>1968</v>
      </c>
      <c r="E11" s="444">
        <v>86</v>
      </c>
      <c r="F11" s="444">
        <v>87</v>
      </c>
      <c r="G11" s="445">
        <f t="shared" si="0"/>
        <v>173</v>
      </c>
      <c r="H11" s="81">
        <v>2</v>
      </c>
    </row>
    <row r="12" spans="1:8" ht="24" customHeight="1">
      <c r="A12" s="117">
        <v>8</v>
      </c>
      <c r="B12" s="441" t="s">
        <v>197</v>
      </c>
      <c r="C12" s="442" t="s">
        <v>34</v>
      </c>
      <c r="D12" s="446">
        <v>1968</v>
      </c>
      <c r="E12" s="444">
        <v>90</v>
      </c>
      <c r="F12" s="444">
        <v>83</v>
      </c>
      <c r="G12" s="445">
        <f t="shared" si="0"/>
        <v>173</v>
      </c>
      <c r="H12" s="81">
        <v>2</v>
      </c>
    </row>
    <row r="13" spans="1:8" ht="24" customHeight="1">
      <c r="A13" s="117">
        <v>9</v>
      </c>
      <c r="B13" s="441" t="s">
        <v>13</v>
      </c>
      <c r="C13" s="441" t="s">
        <v>32</v>
      </c>
      <c r="D13" s="99">
        <v>1967</v>
      </c>
      <c r="E13" s="444">
        <v>90</v>
      </c>
      <c r="F13" s="444">
        <v>83</v>
      </c>
      <c r="G13" s="445">
        <f t="shared" si="0"/>
        <v>173</v>
      </c>
      <c r="H13" s="81">
        <v>2</v>
      </c>
    </row>
    <row r="14" spans="1:8" ht="24" customHeight="1">
      <c r="A14" s="117">
        <v>10</v>
      </c>
      <c r="B14" s="441" t="s">
        <v>13</v>
      </c>
      <c r="C14" s="441" t="s">
        <v>15</v>
      </c>
      <c r="D14" s="99">
        <v>1954</v>
      </c>
      <c r="E14" s="444">
        <v>91</v>
      </c>
      <c r="F14" s="444">
        <v>76</v>
      </c>
      <c r="G14" s="445">
        <f t="shared" si="0"/>
        <v>167</v>
      </c>
      <c r="H14" s="81">
        <v>3</v>
      </c>
    </row>
    <row r="15" spans="1:8" ht="24" customHeight="1">
      <c r="A15" s="117">
        <v>11</v>
      </c>
      <c r="B15" s="441" t="s">
        <v>196</v>
      </c>
      <c r="C15" s="442" t="s">
        <v>41</v>
      </c>
      <c r="D15" s="443">
        <v>1960</v>
      </c>
      <c r="E15" s="444">
        <v>89</v>
      </c>
      <c r="F15" s="444">
        <v>77</v>
      </c>
      <c r="G15" s="445">
        <f t="shared" si="0"/>
        <v>166</v>
      </c>
      <c r="H15" s="81">
        <v>3</v>
      </c>
    </row>
    <row r="16" spans="1:8" ht="24" customHeight="1">
      <c r="A16" s="117">
        <v>12</v>
      </c>
      <c r="B16" s="441" t="s">
        <v>117</v>
      </c>
      <c r="C16" s="441" t="s">
        <v>53</v>
      </c>
      <c r="D16" s="99">
        <v>1969</v>
      </c>
      <c r="E16" s="444">
        <v>82</v>
      </c>
      <c r="F16" s="444">
        <v>82</v>
      </c>
      <c r="G16" s="445">
        <f t="shared" si="0"/>
        <v>164</v>
      </c>
      <c r="H16" s="81">
        <v>3</v>
      </c>
    </row>
    <row r="17" spans="1:8" ht="24" customHeight="1">
      <c r="A17" s="117">
        <v>13</v>
      </c>
      <c r="B17" s="442" t="s">
        <v>197</v>
      </c>
      <c r="C17" s="447" t="s">
        <v>25</v>
      </c>
      <c r="D17" s="448">
        <v>1961</v>
      </c>
      <c r="E17" s="444">
        <v>76</v>
      </c>
      <c r="F17" s="444">
        <v>86</v>
      </c>
      <c r="G17" s="445">
        <f t="shared" si="0"/>
        <v>162</v>
      </c>
      <c r="H17" s="81">
        <v>3</v>
      </c>
    </row>
    <row r="18" spans="1:8" ht="24" customHeight="1">
      <c r="A18" s="117"/>
      <c r="B18" s="442" t="s">
        <v>13</v>
      </c>
      <c r="C18" s="441" t="s">
        <v>152</v>
      </c>
      <c r="D18" s="99">
        <v>1969</v>
      </c>
      <c r="E18" s="444">
        <v>76</v>
      </c>
      <c r="F18" s="444">
        <v>86</v>
      </c>
      <c r="G18" s="445">
        <f t="shared" si="0"/>
        <v>162</v>
      </c>
      <c r="H18" s="81">
        <v>3</v>
      </c>
    </row>
    <row r="19" spans="1:8" ht="24" customHeight="1">
      <c r="A19" s="117">
        <v>15</v>
      </c>
      <c r="B19" s="441" t="s">
        <v>8</v>
      </c>
      <c r="C19" s="442" t="s">
        <v>10</v>
      </c>
      <c r="D19" s="446">
        <v>1954</v>
      </c>
      <c r="E19" s="444">
        <v>65</v>
      </c>
      <c r="F19" s="444">
        <v>94</v>
      </c>
      <c r="G19" s="445">
        <f t="shared" si="0"/>
        <v>159</v>
      </c>
      <c r="H19" s="81"/>
    </row>
    <row r="20" spans="1:8" ht="24" customHeight="1">
      <c r="A20" s="117"/>
      <c r="B20" s="441" t="s">
        <v>13</v>
      </c>
      <c r="C20" s="441" t="s">
        <v>68</v>
      </c>
      <c r="D20" s="99">
        <v>1943</v>
      </c>
      <c r="E20" s="444">
        <v>78</v>
      </c>
      <c r="F20" s="444">
        <v>81</v>
      </c>
      <c r="G20" s="445">
        <f t="shared" si="0"/>
        <v>159</v>
      </c>
      <c r="H20" s="81"/>
    </row>
    <row r="21" spans="1:8" ht="24" customHeight="1">
      <c r="A21" s="117">
        <v>17</v>
      </c>
      <c r="B21" s="441" t="s">
        <v>117</v>
      </c>
      <c r="C21" s="441" t="s">
        <v>50</v>
      </c>
      <c r="D21" s="99">
        <v>1952</v>
      </c>
      <c r="E21" s="444">
        <v>79</v>
      </c>
      <c r="F21" s="444">
        <v>78</v>
      </c>
      <c r="G21" s="445">
        <f t="shared" si="0"/>
        <v>157</v>
      </c>
      <c r="H21" s="81"/>
    </row>
    <row r="22" spans="1:8" ht="24" customHeight="1">
      <c r="A22" s="117">
        <v>18</v>
      </c>
      <c r="B22" s="441" t="s">
        <v>8</v>
      </c>
      <c r="C22" s="442" t="s">
        <v>11</v>
      </c>
      <c r="D22" s="446">
        <v>1955</v>
      </c>
      <c r="E22" s="444">
        <v>76</v>
      </c>
      <c r="F22" s="444">
        <v>80</v>
      </c>
      <c r="G22" s="445">
        <f t="shared" si="0"/>
        <v>156</v>
      </c>
      <c r="H22" s="81"/>
    </row>
    <row r="23" spans="1:8" ht="24" customHeight="1">
      <c r="A23" s="117">
        <v>19</v>
      </c>
      <c r="B23" s="441" t="s">
        <v>197</v>
      </c>
      <c r="C23" s="442" t="s">
        <v>38</v>
      </c>
      <c r="D23" s="446">
        <v>1958</v>
      </c>
      <c r="E23" s="444">
        <v>75</v>
      </c>
      <c r="F23" s="444">
        <v>80</v>
      </c>
      <c r="G23" s="445">
        <f t="shared" si="0"/>
        <v>155</v>
      </c>
      <c r="H23" s="81"/>
    </row>
    <row r="24" spans="1:8" ht="24" customHeight="1">
      <c r="A24" s="117">
        <v>20</v>
      </c>
      <c r="B24" s="442" t="s">
        <v>197</v>
      </c>
      <c r="C24" s="442" t="s">
        <v>37</v>
      </c>
      <c r="D24" s="446">
        <v>1943</v>
      </c>
      <c r="E24" s="444">
        <v>84</v>
      </c>
      <c r="F24" s="444">
        <v>69</v>
      </c>
      <c r="G24" s="445">
        <f t="shared" si="0"/>
        <v>153</v>
      </c>
      <c r="H24" s="81"/>
    </row>
    <row r="25" spans="1:8" ht="24" customHeight="1">
      <c r="A25" s="117">
        <v>21</v>
      </c>
      <c r="B25" s="442" t="s">
        <v>196</v>
      </c>
      <c r="C25" s="442" t="s">
        <v>42</v>
      </c>
      <c r="D25" s="443">
        <v>1949</v>
      </c>
      <c r="E25" s="444">
        <v>79</v>
      </c>
      <c r="F25" s="444">
        <v>73</v>
      </c>
      <c r="G25" s="445">
        <f t="shared" si="0"/>
        <v>152</v>
      </c>
      <c r="H25" s="81"/>
    </row>
    <row r="26" spans="1:8" ht="24" customHeight="1">
      <c r="A26" s="117">
        <v>22</v>
      </c>
      <c r="B26" s="442" t="s">
        <v>197</v>
      </c>
      <c r="C26" s="442" t="s">
        <v>36</v>
      </c>
      <c r="D26" s="446">
        <v>1956</v>
      </c>
      <c r="E26" s="444">
        <v>70</v>
      </c>
      <c r="F26" s="444">
        <v>81</v>
      </c>
      <c r="G26" s="445">
        <f t="shared" si="0"/>
        <v>151</v>
      </c>
      <c r="H26" s="81"/>
    </row>
    <row r="27" spans="1:8" ht="24" customHeight="1">
      <c r="A27" s="117">
        <v>23</v>
      </c>
      <c r="B27" s="442" t="s">
        <v>117</v>
      </c>
      <c r="C27" s="441" t="s">
        <v>52</v>
      </c>
      <c r="D27" s="99">
        <v>1973</v>
      </c>
      <c r="E27" s="444">
        <v>63</v>
      </c>
      <c r="F27" s="444">
        <v>81</v>
      </c>
      <c r="G27" s="445">
        <f t="shared" si="0"/>
        <v>144</v>
      </c>
      <c r="H27" s="81"/>
    </row>
    <row r="28" spans="1:8" ht="24" customHeight="1">
      <c r="A28" s="117">
        <v>24</v>
      </c>
      <c r="B28" s="442" t="s">
        <v>197</v>
      </c>
      <c r="C28" s="441" t="s">
        <v>24</v>
      </c>
      <c r="D28" s="99">
        <v>1951</v>
      </c>
      <c r="E28" s="444">
        <v>61</v>
      </c>
      <c r="F28" s="444">
        <v>81</v>
      </c>
      <c r="G28" s="445">
        <f t="shared" si="0"/>
        <v>142</v>
      </c>
      <c r="H28" s="81"/>
    </row>
    <row r="29" spans="1:8" ht="24" customHeight="1">
      <c r="A29" s="117">
        <v>25</v>
      </c>
      <c r="B29" s="442" t="s">
        <v>196</v>
      </c>
      <c r="C29" s="442" t="s">
        <v>43</v>
      </c>
      <c r="D29" s="443">
        <v>1967</v>
      </c>
      <c r="E29" s="444">
        <v>65</v>
      </c>
      <c r="F29" s="444">
        <v>77</v>
      </c>
      <c r="G29" s="445">
        <f t="shared" si="0"/>
        <v>142</v>
      </c>
      <c r="H29" s="81"/>
    </row>
    <row r="30" spans="1:8" ht="24" customHeight="1">
      <c r="A30" s="117">
        <v>26</v>
      </c>
      <c r="B30" s="442" t="s">
        <v>327</v>
      </c>
      <c r="C30" s="441" t="s">
        <v>316</v>
      </c>
      <c r="D30" s="99">
        <v>1977</v>
      </c>
      <c r="E30" s="444">
        <v>5</v>
      </c>
      <c r="F30" s="444">
        <v>13</v>
      </c>
      <c r="G30" s="445">
        <f t="shared" si="0"/>
        <v>18</v>
      </c>
      <c r="H30" s="81"/>
    </row>
    <row r="32" spans="1:8" s="5" customFormat="1" ht="15.75">
      <c r="A32" s="11"/>
      <c r="B32" s="48" t="s">
        <v>105</v>
      </c>
      <c r="C32" s="45"/>
      <c r="D32" s="44"/>
      <c r="E32" s="46"/>
      <c r="F32" s="46"/>
      <c r="G32" s="47"/>
      <c r="H32" s="11"/>
    </row>
    <row r="33" spans="1:8" s="5" customFormat="1" ht="15" customHeight="1">
      <c r="A33" s="40">
        <v>1</v>
      </c>
      <c r="B33" s="33" t="s">
        <v>199</v>
      </c>
      <c r="C33" s="45"/>
      <c r="D33" s="44"/>
      <c r="E33" s="46"/>
      <c r="F33" s="46"/>
      <c r="G33" s="40">
        <v>687</v>
      </c>
      <c r="H33" s="11"/>
    </row>
    <row r="34" spans="1:8" s="5" customFormat="1" ht="15" customHeight="1">
      <c r="A34" s="40">
        <v>2</v>
      </c>
      <c r="B34" s="33" t="s">
        <v>120</v>
      </c>
      <c r="C34" s="45"/>
      <c r="D34" s="44"/>
      <c r="E34" s="46"/>
      <c r="F34" s="46"/>
      <c r="G34" s="40">
        <v>648</v>
      </c>
      <c r="H34" s="11"/>
    </row>
    <row r="35" spans="1:8" s="5" customFormat="1" ht="15" customHeight="1">
      <c r="A35" s="40">
        <v>3</v>
      </c>
      <c r="B35" s="33" t="s">
        <v>118</v>
      </c>
      <c r="C35" s="45"/>
      <c r="D35" s="44"/>
      <c r="E35" s="46"/>
      <c r="F35" s="46"/>
      <c r="G35" s="40">
        <v>645</v>
      </c>
      <c r="H35" s="11"/>
    </row>
    <row r="36" spans="1:8" s="5" customFormat="1" ht="15" customHeight="1">
      <c r="A36" s="40">
        <v>4</v>
      </c>
      <c r="B36" s="29" t="s">
        <v>200</v>
      </c>
      <c r="C36" s="45"/>
      <c r="D36" s="44"/>
      <c r="E36" s="46"/>
      <c r="F36" s="46"/>
      <c r="G36" s="40">
        <v>643</v>
      </c>
      <c r="H36" s="11"/>
    </row>
    <row r="37" spans="1:8" s="5" customFormat="1" ht="12.75">
      <c r="A37" s="40">
        <v>5</v>
      </c>
      <c r="B37" s="44" t="s">
        <v>55</v>
      </c>
      <c r="C37" s="45"/>
      <c r="D37" s="44"/>
      <c r="E37" s="46"/>
      <c r="F37" s="46"/>
      <c r="G37" s="40">
        <v>368</v>
      </c>
      <c r="H37" s="11"/>
    </row>
    <row r="38" spans="1:8" s="5" customFormat="1" ht="12.75">
      <c r="A38" s="11"/>
      <c r="B38" s="44"/>
      <c r="C38" s="45"/>
      <c r="D38" s="44"/>
      <c r="E38" s="46"/>
      <c r="F38" s="46"/>
      <c r="G38" s="47"/>
      <c r="H38" s="11"/>
    </row>
    <row r="39" spans="1:8" s="5" customFormat="1" ht="35.25" customHeight="1">
      <c r="A39" s="11"/>
      <c r="B39" s="72" t="s">
        <v>78</v>
      </c>
      <c r="C39" s="45"/>
      <c r="D39" s="44" t="s">
        <v>71</v>
      </c>
      <c r="E39" s="46"/>
      <c r="F39" s="46"/>
      <c r="G39" s="47"/>
      <c r="H39" s="11"/>
    </row>
    <row r="40" spans="1:8" s="5" customFormat="1" ht="12.75">
      <c r="A40" s="11"/>
      <c r="B40" s="44"/>
      <c r="C40" s="45"/>
      <c r="D40" s="44"/>
      <c r="E40" s="46"/>
      <c r="F40" s="46"/>
      <c r="G40" s="47"/>
      <c r="H40" s="11"/>
    </row>
    <row r="41" spans="1:8" s="5" customFormat="1" ht="26.25" customHeight="1">
      <c r="A41" s="11"/>
      <c r="B41" s="72" t="s">
        <v>72</v>
      </c>
      <c r="C41" s="45"/>
      <c r="D41" s="44" t="s">
        <v>73</v>
      </c>
      <c r="E41" s="46"/>
      <c r="F41" s="46"/>
      <c r="G41" s="47"/>
      <c r="H41" s="11"/>
    </row>
  </sheetData>
  <printOptions horizontalCentered="1"/>
  <pageMargins left="0.7480314960629921" right="0.75" top="0.5905511811023623" bottom="0.3937007874015748" header="0.5118110236220472" footer="0.5118110236220472"/>
  <pageSetup horizontalDpi="600" verticalDpi="600" orientation="portrait" scale="80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H47"/>
  <sheetViews>
    <sheetView workbookViewId="0" topLeftCell="A1">
      <selection activeCell="A1" sqref="A1"/>
    </sheetView>
  </sheetViews>
  <sheetFormatPr defaultColWidth="9.140625" defaultRowHeight="12.75"/>
  <cols>
    <col min="1" max="1" width="8.421875" style="0" customWidth="1"/>
    <col min="2" max="2" width="32.7109375" style="0" customWidth="1"/>
    <col min="3" max="3" width="31.421875" style="0" customWidth="1"/>
    <col min="4" max="4" width="10.00390625" style="0" customWidth="1"/>
    <col min="5" max="7" width="9.8515625" style="449" customWidth="1"/>
  </cols>
  <sheetData>
    <row r="1" spans="2:7" s="5" customFormat="1" ht="20.25">
      <c r="B1" s="10" t="s">
        <v>332</v>
      </c>
      <c r="C1" s="8"/>
      <c r="D1" s="7"/>
      <c r="E1" s="7"/>
      <c r="F1" s="6"/>
      <c r="G1" s="6"/>
    </row>
    <row r="2" spans="2:7" s="5" customFormat="1" ht="20.25">
      <c r="B2" s="9" t="s">
        <v>331</v>
      </c>
      <c r="C2" s="8"/>
      <c r="D2" s="7"/>
      <c r="E2" s="7"/>
      <c r="F2" s="6"/>
      <c r="G2" s="6"/>
    </row>
    <row r="3" spans="2:7" s="5" customFormat="1" ht="20.25">
      <c r="B3" s="9" t="s">
        <v>60</v>
      </c>
      <c r="C3" s="8"/>
      <c r="D3" s="74"/>
      <c r="E3" s="74"/>
      <c r="F3" s="65"/>
      <c r="G3" s="55"/>
    </row>
    <row r="4" spans="1:8" ht="46.5" customHeight="1">
      <c r="A4" s="151" t="s">
        <v>62</v>
      </c>
      <c r="B4" s="149" t="s">
        <v>261</v>
      </c>
      <c r="C4" s="149" t="s">
        <v>262</v>
      </c>
      <c r="D4" s="151" t="s">
        <v>263</v>
      </c>
      <c r="E4" s="450" t="s">
        <v>264</v>
      </c>
      <c r="F4" s="450" t="s">
        <v>296</v>
      </c>
      <c r="G4" s="450" t="s">
        <v>330</v>
      </c>
      <c r="H4" s="151" t="s">
        <v>333</v>
      </c>
    </row>
    <row r="5" spans="1:8" ht="19.5" customHeight="1">
      <c r="A5" s="141">
        <v>1</v>
      </c>
      <c r="B5" s="441" t="s">
        <v>196</v>
      </c>
      <c r="C5" s="442" t="s">
        <v>40</v>
      </c>
      <c r="D5" s="443">
        <v>1963</v>
      </c>
      <c r="E5" s="117">
        <v>181</v>
      </c>
      <c r="F5" s="117">
        <v>175</v>
      </c>
      <c r="G5" s="117">
        <v>188</v>
      </c>
      <c r="H5" s="81">
        <f aca="true" t="shared" si="0" ref="H5:H35">SUM(E5:G5)-MIN(E5:G5)</f>
        <v>369</v>
      </c>
    </row>
    <row r="6" spans="1:8" ht="19.5" customHeight="1">
      <c r="A6" s="141">
        <v>2</v>
      </c>
      <c r="B6" s="441" t="s">
        <v>55</v>
      </c>
      <c r="C6" s="441" t="s">
        <v>26</v>
      </c>
      <c r="D6" s="99">
        <v>1962</v>
      </c>
      <c r="E6" s="27">
        <v>172</v>
      </c>
      <c r="F6" s="27">
        <v>184</v>
      </c>
      <c r="G6" s="117">
        <v>184</v>
      </c>
      <c r="H6" s="81">
        <f t="shared" si="0"/>
        <v>368</v>
      </c>
    </row>
    <row r="7" spans="1:8" ht="19.5" customHeight="1">
      <c r="A7" s="141">
        <v>3</v>
      </c>
      <c r="B7" s="441" t="s">
        <v>13</v>
      </c>
      <c r="C7" s="451" t="s">
        <v>32</v>
      </c>
      <c r="D7" s="452">
        <v>1967</v>
      </c>
      <c r="E7" s="27">
        <v>177</v>
      </c>
      <c r="F7" s="27">
        <v>185</v>
      </c>
      <c r="G7" s="117">
        <v>173</v>
      </c>
      <c r="H7" s="81">
        <f t="shared" si="0"/>
        <v>362</v>
      </c>
    </row>
    <row r="8" spans="1:8" ht="19.5" customHeight="1">
      <c r="A8" s="141">
        <v>4</v>
      </c>
      <c r="B8" s="441" t="s">
        <v>8</v>
      </c>
      <c r="C8" s="442" t="s">
        <v>198</v>
      </c>
      <c r="D8" s="446">
        <v>1967</v>
      </c>
      <c r="E8" s="31">
        <v>0</v>
      </c>
      <c r="F8" s="31">
        <v>180</v>
      </c>
      <c r="G8" s="117">
        <v>180</v>
      </c>
      <c r="H8" s="81">
        <f t="shared" si="0"/>
        <v>360</v>
      </c>
    </row>
    <row r="9" spans="1:8" ht="19.5" customHeight="1">
      <c r="A9" s="141">
        <v>5</v>
      </c>
      <c r="B9" s="441" t="s">
        <v>196</v>
      </c>
      <c r="C9" s="442" t="s">
        <v>41</v>
      </c>
      <c r="D9" s="443">
        <v>1960</v>
      </c>
      <c r="E9" s="117">
        <v>152</v>
      </c>
      <c r="F9" s="117">
        <v>187</v>
      </c>
      <c r="G9" s="117">
        <v>166</v>
      </c>
      <c r="H9" s="81">
        <f t="shared" si="0"/>
        <v>353</v>
      </c>
    </row>
    <row r="10" spans="1:8" ht="19.5" customHeight="1">
      <c r="A10" s="141">
        <v>6</v>
      </c>
      <c r="B10" s="441" t="s">
        <v>117</v>
      </c>
      <c r="C10" s="441" t="s">
        <v>49</v>
      </c>
      <c r="D10" s="99">
        <v>1966</v>
      </c>
      <c r="E10" s="27">
        <v>167</v>
      </c>
      <c r="F10" s="27">
        <v>169</v>
      </c>
      <c r="G10" s="117">
        <v>180</v>
      </c>
      <c r="H10" s="81">
        <f t="shared" si="0"/>
        <v>349</v>
      </c>
    </row>
    <row r="11" spans="1:8" ht="19.5" customHeight="1">
      <c r="A11" s="141">
        <v>7</v>
      </c>
      <c r="B11" s="441" t="s">
        <v>117</v>
      </c>
      <c r="C11" s="441" t="s">
        <v>48</v>
      </c>
      <c r="D11" s="99">
        <v>1973</v>
      </c>
      <c r="E11" s="27">
        <v>173</v>
      </c>
      <c r="F11" s="27">
        <v>173</v>
      </c>
      <c r="G11" s="117">
        <v>0</v>
      </c>
      <c r="H11" s="81">
        <f t="shared" si="0"/>
        <v>346</v>
      </c>
    </row>
    <row r="12" spans="1:8" ht="19.5" customHeight="1">
      <c r="A12" s="141">
        <v>8</v>
      </c>
      <c r="B12" s="441" t="s">
        <v>8</v>
      </c>
      <c r="C12" s="442" t="s">
        <v>96</v>
      </c>
      <c r="D12" s="446">
        <v>1968</v>
      </c>
      <c r="E12" s="31">
        <v>0</v>
      </c>
      <c r="F12" s="31">
        <v>172</v>
      </c>
      <c r="G12" s="117">
        <v>173</v>
      </c>
      <c r="H12" s="81">
        <f t="shared" si="0"/>
        <v>345</v>
      </c>
    </row>
    <row r="13" spans="1:8" ht="19.5" customHeight="1">
      <c r="A13" s="141">
        <v>9</v>
      </c>
      <c r="B13" s="441" t="s">
        <v>8</v>
      </c>
      <c r="C13" s="442" t="s">
        <v>88</v>
      </c>
      <c r="D13" s="446">
        <v>1965</v>
      </c>
      <c r="E13" s="31">
        <v>163</v>
      </c>
      <c r="F13" s="31">
        <v>168</v>
      </c>
      <c r="G13" s="117">
        <v>175</v>
      </c>
      <c r="H13" s="81">
        <f t="shared" si="0"/>
        <v>343</v>
      </c>
    </row>
    <row r="14" spans="1:8" ht="19.5" customHeight="1">
      <c r="A14" s="141">
        <v>10</v>
      </c>
      <c r="B14" s="441" t="s">
        <v>197</v>
      </c>
      <c r="C14" s="442" t="s">
        <v>34</v>
      </c>
      <c r="D14" s="446">
        <v>1968</v>
      </c>
      <c r="E14" s="31">
        <v>0</v>
      </c>
      <c r="F14" s="31">
        <v>170</v>
      </c>
      <c r="G14" s="117">
        <v>173</v>
      </c>
      <c r="H14" s="81">
        <f t="shared" si="0"/>
        <v>343</v>
      </c>
    </row>
    <row r="15" spans="1:8" ht="19.5" customHeight="1">
      <c r="A15" s="141">
        <v>11</v>
      </c>
      <c r="B15" s="441" t="s">
        <v>13</v>
      </c>
      <c r="C15" s="441" t="s">
        <v>15</v>
      </c>
      <c r="D15" s="99">
        <v>1954</v>
      </c>
      <c r="E15" s="27">
        <v>174</v>
      </c>
      <c r="F15" s="27">
        <v>163</v>
      </c>
      <c r="G15" s="117">
        <v>167</v>
      </c>
      <c r="H15" s="81">
        <f t="shared" si="0"/>
        <v>341</v>
      </c>
    </row>
    <row r="16" spans="1:8" ht="19.5" customHeight="1">
      <c r="A16" s="141">
        <v>12</v>
      </c>
      <c r="B16" s="442" t="s">
        <v>197</v>
      </c>
      <c r="C16" s="447" t="s">
        <v>25</v>
      </c>
      <c r="D16" s="448">
        <v>1961</v>
      </c>
      <c r="E16" s="25">
        <v>177</v>
      </c>
      <c r="F16" s="25">
        <v>142</v>
      </c>
      <c r="G16" s="117">
        <v>162</v>
      </c>
      <c r="H16" s="81">
        <f t="shared" si="0"/>
        <v>339</v>
      </c>
    </row>
    <row r="17" spans="1:8" ht="19.5" customHeight="1">
      <c r="A17" s="141">
        <v>13</v>
      </c>
      <c r="B17" s="441" t="s">
        <v>117</v>
      </c>
      <c r="C17" s="441" t="s">
        <v>53</v>
      </c>
      <c r="D17" s="99">
        <v>1969</v>
      </c>
      <c r="E17" s="27">
        <v>171</v>
      </c>
      <c r="F17" s="27">
        <v>161</v>
      </c>
      <c r="G17" s="117">
        <v>164</v>
      </c>
      <c r="H17" s="81">
        <f t="shared" si="0"/>
        <v>335</v>
      </c>
    </row>
    <row r="18" spans="1:8" ht="19.5" customHeight="1">
      <c r="A18" s="141">
        <v>14</v>
      </c>
      <c r="B18" s="441" t="s">
        <v>8</v>
      </c>
      <c r="C18" s="442" t="s">
        <v>10</v>
      </c>
      <c r="D18" s="446">
        <v>1954</v>
      </c>
      <c r="E18" s="31">
        <v>159</v>
      </c>
      <c r="F18" s="31">
        <v>175</v>
      </c>
      <c r="G18" s="117">
        <v>159</v>
      </c>
      <c r="H18" s="81">
        <f t="shared" si="0"/>
        <v>334</v>
      </c>
    </row>
    <row r="19" spans="1:8" ht="19.5" customHeight="1">
      <c r="A19" s="141">
        <v>15</v>
      </c>
      <c r="B19" s="442" t="s">
        <v>196</v>
      </c>
      <c r="C19" s="442" t="s">
        <v>43</v>
      </c>
      <c r="D19" s="443">
        <v>1967</v>
      </c>
      <c r="E19" s="117">
        <v>0</v>
      </c>
      <c r="F19" s="117">
        <v>180</v>
      </c>
      <c r="G19" s="117">
        <v>142</v>
      </c>
      <c r="H19" s="81">
        <f t="shared" si="0"/>
        <v>322</v>
      </c>
    </row>
    <row r="20" spans="1:8" ht="19.5" customHeight="1">
      <c r="A20" s="141">
        <v>16</v>
      </c>
      <c r="B20" s="442" t="s">
        <v>13</v>
      </c>
      <c r="C20" s="441" t="s">
        <v>152</v>
      </c>
      <c r="D20" s="99">
        <v>1969</v>
      </c>
      <c r="E20" s="27">
        <v>157</v>
      </c>
      <c r="F20" s="27">
        <v>0</v>
      </c>
      <c r="G20" s="117">
        <v>162</v>
      </c>
      <c r="H20" s="81">
        <f t="shared" si="0"/>
        <v>319</v>
      </c>
    </row>
    <row r="21" spans="1:8" ht="19.5" customHeight="1">
      <c r="A21" s="141">
        <v>17</v>
      </c>
      <c r="B21" s="441" t="s">
        <v>117</v>
      </c>
      <c r="C21" s="441" t="s">
        <v>50</v>
      </c>
      <c r="D21" s="99">
        <v>1952</v>
      </c>
      <c r="E21" s="27">
        <v>156</v>
      </c>
      <c r="F21" s="27">
        <v>162</v>
      </c>
      <c r="G21" s="117">
        <v>157</v>
      </c>
      <c r="H21" s="81">
        <f t="shared" si="0"/>
        <v>319</v>
      </c>
    </row>
    <row r="22" spans="1:8" ht="19.5" customHeight="1">
      <c r="A22" s="141">
        <v>18</v>
      </c>
      <c r="B22" s="442" t="s">
        <v>197</v>
      </c>
      <c r="C22" s="442" t="s">
        <v>36</v>
      </c>
      <c r="D22" s="446">
        <v>1956</v>
      </c>
      <c r="E22" s="31">
        <v>168</v>
      </c>
      <c r="F22" s="31">
        <v>146</v>
      </c>
      <c r="G22" s="117">
        <v>151</v>
      </c>
      <c r="H22" s="81">
        <f t="shared" si="0"/>
        <v>319</v>
      </c>
    </row>
    <row r="23" spans="1:8" ht="19.5" customHeight="1">
      <c r="A23" s="141">
        <v>19</v>
      </c>
      <c r="B23" s="441" t="s">
        <v>8</v>
      </c>
      <c r="C23" s="442" t="s">
        <v>11</v>
      </c>
      <c r="D23" s="446">
        <v>1955</v>
      </c>
      <c r="E23" s="31">
        <v>154</v>
      </c>
      <c r="F23" s="31">
        <v>0</v>
      </c>
      <c r="G23" s="117">
        <v>156</v>
      </c>
      <c r="H23" s="81">
        <f t="shared" si="0"/>
        <v>310</v>
      </c>
    </row>
    <row r="24" spans="1:8" ht="19.5" customHeight="1">
      <c r="A24" s="141">
        <v>20</v>
      </c>
      <c r="B24" s="442" t="s">
        <v>197</v>
      </c>
      <c r="C24" s="442" t="s">
        <v>37</v>
      </c>
      <c r="D24" s="446">
        <v>1943</v>
      </c>
      <c r="E24" s="31">
        <v>154</v>
      </c>
      <c r="F24" s="31">
        <v>0</v>
      </c>
      <c r="G24" s="117">
        <v>153</v>
      </c>
      <c r="H24" s="81">
        <f t="shared" si="0"/>
        <v>307</v>
      </c>
    </row>
    <row r="25" spans="1:8" ht="19.5" customHeight="1">
      <c r="A25" s="141">
        <v>21</v>
      </c>
      <c r="B25" s="441" t="s">
        <v>197</v>
      </c>
      <c r="C25" s="442" t="s">
        <v>38</v>
      </c>
      <c r="D25" s="446">
        <v>1958</v>
      </c>
      <c r="E25" s="31">
        <v>150</v>
      </c>
      <c r="F25" s="31">
        <v>149</v>
      </c>
      <c r="G25" s="117">
        <v>155</v>
      </c>
      <c r="H25" s="81">
        <f t="shared" si="0"/>
        <v>305</v>
      </c>
    </row>
    <row r="26" spans="1:8" ht="19.5" customHeight="1">
      <c r="A26" s="141">
        <v>22</v>
      </c>
      <c r="B26" s="442" t="s">
        <v>196</v>
      </c>
      <c r="C26" s="442" t="s">
        <v>42</v>
      </c>
      <c r="D26" s="443">
        <v>1949</v>
      </c>
      <c r="E26" s="117">
        <v>151</v>
      </c>
      <c r="F26" s="117">
        <v>109</v>
      </c>
      <c r="G26" s="117">
        <v>152</v>
      </c>
      <c r="H26" s="81">
        <f t="shared" si="0"/>
        <v>303</v>
      </c>
    </row>
    <row r="27" spans="1:8" ht="19.5" customHeight="1">
      <c r="A27" s="141">
        <v>23</v>
      </c>
      <c r="B27" s="441" t="s">
        <v>13</v>
      </c>
      <c r="C27" s="441" t="s">
        <v>68</v>
      </c>
      <c r="D27" s="99">
        <v>1943</v>
      </c>
      <c r="E27" s="27">
        <v>120</v>
      </c>
      <c r="F27" s="27">
        <v>0</v>
      </c>
      <c r="G27" s="117">
        <v>159</v>
      </c>
      <c r="H27" s="81">
        <f t="shared" si="0"/>
        <v>279</v>
      </c>
    </row>
    <row r="28" spans="1:8" ht="19.5" customHeight="1">
      <c r="A28" s="141">
        <v>24</v>
      </c>
      <c r="B28" s="442" t="s">
        <v>197</v>
      </c>
      <c r="C28" s="441" t="s">
        <v>24</v>
      </c>
      <c r="D28" s="99">
        <v>1951</v>
      </c>
      <c r="E28" s="27">
        <v>126</v>
      </c>
      <c r="F28" s="27">
        <v>136</v>
      </c>
      <c r="G28" s="117">
        <v>142</v>
      </c>
      <c r="H28" s="81">
        <f t="shared" si="0"/>
        <v>278</v>
      </c>
    </row>
    <row r="29" spans="1:8" ht="19.5" customHeight="1">
      <c r="A29" s="141">
        <v>25</v>
      </c>
      <c r="B29" s="441" t="s">
        <v>55</v>
      </c>
      <c r="C29" s="441" t="s">
        <v>56</v>
      </c>
      <c r="D29" s="99">
        <v>1975</v>
      </c>
      <c r="E29" s="27">
        <v>0</v>
      </c>
      <c r="F29" s="27">
        <v>0</v>
      </c>
      <c r="G29" s="117">
        <v>184</v>
      </c>
      <c r="H29" s="81">
        <f t="shared" si="0"/>
        <v>184</v>
      </c>
    </row>
    <row r="30" spans="1:8" ht="19.5" customHeight="1">
      <c r="A30" s="141">
        <v>26</v>
      </c>
      <c r="B30" s="441" t="s">
        <v>8</v>
      </c>
      <c r="C30" s="442" t="s">
        <v>122</v>
      </c>
      <c r="D30" s="446">
        <v>1962</v>
      </c>
      <c r="E30" s="31">
        <v>165</v>
      </c>
      <c r="F30" s="31">
        <v>0</v>
      </c>
      <c r="G30" s="117">
        <v>0</v>
      </c>
      <c r="H30" s="81">
        <f t="shared" si="0"/>
        <v>165</v>
      </c>
    </row>
    <row r="31" spans="1:8" ht="19.5" customHeight="1">
      <c r="A31" s="141">
        <v>27</v>
      </c>
      <c r="B31" s="441" t="s">
        <v>13</v>
      </c>
      <c r="C31" s="441" t="s">
        <v>151</v>
      </c>
      <c r="D31" s="99">
        <v>1977</v>
      </c>
      <c r="E31" s="27">
        <v>161</v>
      </c>
      <c r="F31" s="27">
        <v>0</v>
      </c>
      <c r="G31" s="117">
        <v>0</v>
      </c>
      <c r="H31" s="81">
        <f t="shared" si="0"/>
        <v>161</v>
      </c>
    </row>
    <row r="32" spans="1:8" ht="19.5" customHeight="1">
      <c r="A32" s="141">
        <v>28</v>
      </c>
      <c r="B32" s="441" t="s">
        <v>327</v>
      </c>
      <c r="C32" s="441" t="s">
        <v>148</v>
      </c>
      <c r="D32" s="99">
        <v>1967</v>
      </c>
      <c r="E32" s="27">
        <v>147</v>
      </c>
      <c r="F32" s="27">
        <v>0</v>
      </c>
      <c r="G32" s="117">
        <v>0</v>
      </c>
      <c r="H32" s="81">
        <f t="shared" si="0"/>
        <v>147</v>
      </c>
    </row>
    <row r="33" spans="1:8" ht="19.5" customHeight="1">
      <c r="A33" s="141">
        <v>29</v>
      </c>
      <c r="B33" s="442" t="s">
        <v>117</v>
      </c>
      <c r="C33" s="441" t="s">
        <v>52</v>
      </c>
      <c r="D33" s="99">
        <v>1973</v>
      </c>
      <c r="E33" s="27">
        <v>0</v>
      </c>
      <c r="F33" s="27">
        <v>0</v>
      </c>
      <c r="G33" s="117">
        <v>144</v>
      </c>
      <c r="H33" s="81">
        <f t="shared" si="0"/>
        <v>144</v>
      </c>
    </row>
    <row r="34" spans="1:8" ht="19.5" customHeight="1">
      <c r="A34" s="141">
        <v>30</v>
      </c>
      <c r="B34" s="441" t="s">
        <v>13</v>
      </c>
      <c r="C34" s="441" t="s">
        <v>150</v>
      </c>
      <c r="D34" s="99">
        <v>1972</v>
      </c>
      <c r="E34" s="27">
        <v>102</v>
      </c>
      <c r="F34" s="27">
        <v>0</v>
      </c>
      <c r="G34" s="117">
        <v>0</v>
      </c>
      <c r="H34" s="81">
        <f t="shared" si="0"/>
        <v>102</v>
      </c>
    </row>
    <row r="35" spans="1:8" ht="19.5" customHeight="1">
      <c r="A35" s="141">
        <v>31</v>
      </c>
      <c r="B35" s="442" t="s">
        <v>327</v>
      </c>
      <c r="C35" s="441" t="s">
        <v>316</v>
      </c>
      <c r="D35" s="99">
        <v>1977</v>
      </c>
      <c r="E35" s="27">
        <v>0</v>
      </c>
      <c r="F35" s="27">
        <v>0</v>
      </c>
      <c r="G35" s="117">
        <v>18</v>
      </c>
      <c r="H35" s="81">
        <f t="shared" si="0"/>
        <v>18</v>
      </c>
    </row>
    <row r="37" spans="1:8" s="4" customFormat="1" ht="24.75" customHeight="1">
      <c r="A37" s="23"/>
      <c r="B37" s="48" t="s">
        <v>212</v>
      </c>
      <c r="C37" s="68"/>
      <c r="D37" s="67"/>
      <c r="E37" s="80"/>
      <c r="F37" s="80"/>
      <c r="G37" s="81"/>
      <c r="H37" s="54"/>
    </row>
    <row r="38" spans="1:8" s="4" customFormat="1" ht="21.75" customHeight="1">
      <c r="A38" s="91">
        <v>1</v>
      </c>
      <c r="B38" s="83" t="s">
        <v>8</v>
      </c>
      <c r="C38" s="68"/>
      <c r="D38" s="67"/>
      <c r="E38" s="80">
        <v>641</v>
      </c>
      <c r="F38" s="80">
        <v>695</v>
      </c>
      <c r="G38" s="88">
        <v>687</v>
      </c>
      <c r="H38" s="40">
        <f aca="true" t="shared" si="1" ref="H38:H43">MAX(E38:G38)</f>
        <v>695</v>
      </c>
    </row>
    <row r="39" spans="1:8" s="5" customFormat="1" ht="21.75" customHeight="1">
      <c r="A39" s="91">
        <v>2</v>
      </c>
      <c r="B39" s="67" t="s">
        <v>117</v>
      </c>
      <c r="C39" s="68"/>
      <c r="D39" s="67"/>
      <c r="E39" s="80">
        <v>667</v>
      </c>
      <c r="F39" s="80">
        <v>665</v>
      </c>
      <c r="G39" s="88">
        <v>645</v>
      </c>
      <c r="H39" s="40">
        <f t="shared" si="1"/>
        <v>667</v>
      </c>
    </row>
    <row r="40" spans="1:8" s="5" customFormat="1" ht="21.75" customHeight="1">
      <c r="A40" s="91">
        <v>3</v>
      </c>
      <c r="B40" s="67" t="s">
        <v>116</v>
      </c>
      <c r="C40" s="68"/>
      <c r="D40" s="67"/>
      <c r="E40" s="80">
        <v>484</v>
      </c>
      <c r="F40" s="80">
        <v>651</v>
      </c>
      <c r="G40" s="88">
        <v>648</v>
      </c>
      <c r="H40" s="40">
        <f t="shared" si="1"/>
        <v>651</v>
      </c>
    </row>
    <row r="41" spans="1:8" s="5" customFormat="1" ht="21.75" customHeight="1">
      <c r="A41" s="91">
        <v>4</v>
      </c>
      <c r="B41" s="29" t="s">
        <v>200</v>
      </c>
      <c r="C41" s="68"/>
      <c r="D41" s="67"/>
      <c r="E41" s="80">
        <v>649</v>
      </c>
      <c r="F41" s="80">
        <v>607</v>
      </c>
      <c r="G41" s="88">
        <v>643</v>
      </c>
      <c r="H41" s="40">
        <f t="shared" si="1"/>
        <v>649</v>
      </c>
    </row>
    <row r="42" spans="1:8" s="5" customFormat="1" ht="21.75" customHeight="1">
      <c r="A42" s="91">
        <v>5</v>
      </c>
      <c r="B42" s="67" t="s">
        <v>55</v>
      </c>
      <c r="C42" s="68"/>
      <c r="D42" s="67"/>
      <c r="E42" s="80"/>
      <c r="F42" s="80"/>
      <c r="G42" s="88">
        <v>368</v>
      </c>
      <c r="H42" s="40">
        <f t="shared" si="1"/>
        <v>368</v>
      </c>
    </row>
    <row r="43" spans="1:8" s="5" customFormat="1" ht="21.75" customHeight="1">
      <c r="A43" s="91">
        <v>6</v>
      </c>
      <c r="B43" s="67" t="s">
        <v>135</v>
      </c>
      <c r="C43" s="68"/>
      <c r="D43" s="67"/>
      <c r="E43" s="80">
        <v>297</v>
      </c>
      <c r="F43" s="80"/>
      <c r="G43" s="88"/>
      <c r="H43" s="40">
        <f t="shared" si="1"/>
        <v>297</v>
      </c>
    </row>
    <row r="44" spans="1:8" s="5" customFormat="1" ht="12.75" customHeight="1">
      <c r="A44" s="11"/>
      <c r="B44" s="44"/>
      <c r="C44" s="45"/>
      <c r="D44" s="44"/>
      <c r="E44" s="46"/>
      <c r="F44" s="46"/>
      <c r="G44" s="46"/>
      <c r="H44" s="47"/>
    </row>
    <row r="45" spans="1:8" s="5" customFormat="1" ht="27" customHeight="1">
      <c r="A45" s="11"/>
      <c r="B45" s="72" t="s">
        <v>78</v>
      </c>
      <c r="C45" s="45"/>
      <c r="D45" s="44" t="s">
        <v>71</v>
      </c>
      <c r="E45" s="46"/>
      <c r="F45" s="46"/>
      <c r="G45" s="46"/>
      <c r="H45" s="47"/>
    </row>
    <row r="46" spans="1:8" s="5" customFormat="1" ht="21.75" customHeight="1">
      <c r="A46" s="11"/>
      <c r="B46" s="44"/>
      <c r="C46" s="45"/>
      <c r="D46" s="44"/>
      <c r="E46" s="46"/>
      <c r="F46" s="46"/>
      <c r="G46" s="46"/>
      <c r="H46" s="47"/>
    </row>
    <row r="47" spans="1:8" s="5" customFormat="1" ht="30.75" customHeight="1">
      <c r="A47" s="11"/>
      <c r="B47" s="72" t="s">
        <v>72</v>
      </c>
      <c r="C47" s="45"/>
      <c r="D47" s="44" t="s">
        <v>73</v>
      </c>
      <c r="E47" s="46"/>
      <c r="F47" s="46"/>
      <c r="G47" s="46"/>
      <c r="H47" s="47"/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75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G33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6" customWidth="1"/>
    <col min="2" max="2" width="32.7109375" style="7" customWidth="1"/>
    <col min="3" max="3" width="7.140625" style="8" bestFit="1" customWidth="1"/>
    <col min="4" max="4" width="27.57421875" style="7" customWidth="1"/>
    <col min="5" max="6" width="10.28125" style="5" customWidth="1"/>
    <col min="7" max="7" width="3.8515625" style="5" customWidth="1"/>
    <col min="8" max="8" width="4.421875" style="5" customWidth="1"/>
    <col min="9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4" spans="2:5" ht="20.25">
      <c r="B4" s="10" t="s">
        <v>160</v>
      </c>
      <c r="C4" s="18"/>
      <c r="E4" s="7"/>
    </row>
    <row r="5" spans="1:6" s="2" customFormat="1" ht="30" customHeight="1">
      <c r="A5" s="19" t="s">
        <v>62</v>
      </c>
      <c r="B5" s="20" t="s">
        <v>0</v>
      </c>
      <c r="C5" s="21" t="s">
        <v>1</v>
      </c>
      <c r="D5" s="20" t="s">
        <v>2</v>
      </c>
      <c r="E5" s="22" t="s">
        <v>161</v>
      </c>
      <c r="F5" s="22" t="s">
        <v>162</v>
      </c>
    </row>
    <row r="6" spans="1:7" s="4" customFormat="1" ht="17.25" customHeight="1">
      <c r="A6" s="23">
        <v>1</v>
      </c>
      <c r="B6" s="67" t="s">
        <v>135</v>
      </c>
      <c r="C6" s="68">
        <v>1967</v>
      </c>
      <c r="D6" s="67" t="s">
        <v>32</v>
      </c>
      <c r="E6" s="81">
        <v>5</v>
      </c>
      <c r="F6" s="96">
        <v>5.7</v>
      </c>
      <c r="G6" s="28"/>
    </row>
    <row r="7" spans="1:7" s="4" customFormat="1" ht="17.25" customHeight="1">
      <c r="A7" s="23">
        <v>2</v>
      </c>
      <c r="B7" s="83" t="s">
        <v>133</v>
      </c>
      <c r="C7" s="84">
        <v>1961</v>
      </c>
      <c r="D7" s="85" t="s">
        <v>25</v>
      </c>
      <c r="E7" s="81">
        <v>5</v>
      </c>
      <c r="F7" s="96">
        <v>6.43</v>
      </c>
      <c r="G7" s="28"/>
    </row>
    <row r="8" spans="1:7" s="4" customFormat="1" ht="17.25" customHeight="1">
      <c r="A8" s="23">
        <v>3</v>
      </c>
      <c r="B8" s="67" t="s">
        <v>131</v>
      </c>
      <c r="C8" s="68">
        <v>1967</v>
      </c>
      <c r="D8" s="67" t="s">
        <v>99</v>
      </c>
      <c r="E8" s="81">
        <v>5</v>
      </c>
      <c r="F8" s="96">
        <v>7.19</v>
      </c>
      <c r="G8" s="28"/>
    </row>
    <row r="9" spans="1:7" s="4" customFormat="1" ht="17.25" customHeight="1">
      <c r="A9" s="23">
        <v>4</v>
      </c>
      <c r="B9" s="83" t="s">
        <v>8</v>
      </c>
      <c r="C9" s="82">
        <v>1954</v>
      </c>
      <c r="D9" s="83" t="s">
        <v>10</v>
      </c>
      <c r="E9" s="81">
        <v>5</v>
      </c>
      <c r="F9" s="96">
        <v>7.77</v>
      </c>
      <c r="G9" s="28"/>
    </row>
    <row r="10" spans="1:7" s="4" customFormat="1" ht="17.25" customHeight="1">
      <c r="A10" s="23">
        <v>5</v>
      </c>
      <c r="B10" s="67" t="s">
        <v>117</v>
      </c>
      <c r="C10" s="68">
        <v>1966</v>
      </c>
      <c r="D10" s="67" t="s">
        <v>49</v>
      </c>
      <c r="E10" s="81">
        <v>5</v>
      </c>
      <c r="F10" s="96">
        <v>8.43</v>
      </c>
      <c r="G10" s="28"/>
    </row>
    <row r="11" spans="1:7" s="4" customFormat="1" ht="17.25" customHeight="1">
      <c r="A11" s="23">
        <v>6</v>
      </c>
      <c r="B11" s="83" t="s">
        <v>107</v>
      </c>
      <c r="C11" s="68">
        <v>1981</v>
      </c>
      <c r="D11" s="67" t="s">
        <v>109</v>
      </c>
      <c r="E11" s="81">
        <v>5</v>
      </c>
      <c r="F11" s="96">
        <v>8.84</v>
      </c>
      <c r="G11" s="28"/>
    </row>
    <row r="12" spans="1:7" s="4" customFormat="1" ht="17.25" customHeight="1">
      <c r="A12" s="23">
        <v>7</v>
      </c>
      <c r="B12" s="67" t="s">
        <v>127</v>
      </c>
      <c r="C12" s="68">
        <v>1965</v>
      </c>
      <c r="D12" s="67" t="s">
        <v>16</v>
      </c>
      <c r="E12" s="81">
        <v>5</v>
      </c>
      <c r="F12" s="96">
        <v>10.07</v>
      </c>
      <c r="G12" s="28"/>
    </row>
    <row r="13" spans="1:7" s="4" customFormat="1" ht="17.25" customHeight="1">
      <c r="A13" s="23">
        <v>8</v>
      </c>
      <c r="B13" s="67" t="s">
        <v>138</v>
      </c>
      <c r="C13" s="68">
        <v>1968</v>
      </c>
      <c r="D13" s="67" t="s">
        <v>139</v>
      </c>
      <c r="E13" s="81">
        <v>5</v>
      </c>
      <c r="F13" s="96">
        <v>10.37</v>
      </c>
      <c r="G13" s="28"/>
    </row>
    <row r="14" spans="1:7" s="4" customFormat="1" ht="17.25" customHeight="1">
      <c r="A14" s="23">
        <v>9</v>
      </c>
      <c r="B14" s="67" t="s">
        <v>117</v>
      </c>
      <c r="C14" s="68">
        <v>1973</v>
      </c>
      <c r="D14" s="67" t="s">
        <v>51</v>
      </c>
      <c r="E14" s="81">
        <v>5</v>
      </c>
      <c r="F14" s="96">
        <v>10.73</v>
      </c>
      <c r="G14" s="28"/>
    </row>
    <row r="15" spans="1:7" s="4" customFormat="1" ht="17.25" customHeight="1">
      <c r="A15" s="23">
        <v>10</v>
      </c>
      <c r="B15" s="67" t="s">
        <v>127</v>
      </c>
      <c r="C15" s="68">
        <v>1967</v>
      </c>
      <c r="D15" s="67" t="s">
        <v>18</v>
      </c>
      <c r="E15" s="81">
        <v>5</v>
      </c>
      <c r="F15" s="96">
        <v>10.96</v>
      </c>
      <c r="G15" s="28"/>
    </row>
    <row r="16" spans="1:7" s="4" customFormat="1" ht="17.25" customHeight="1">
      <c r="A16" s="23">
        <v>11</v>
      </c>
      <c r="B16" s="67" t="s">
        <v>138</v>
      </c>
      <c r="C16" s="68">
        <v>1970</v>
      </c>
      <c r="D16" s="67" t="s">
        <v>137</v>
      </c>
      <c r="E16" s="81">
        <v>5</v>
      </c>
      <c r="F16" s="96">
        <v>11.36</v>
      </c>
      <c r="G16" s="28"/>
    </row>
    <row r="17" spans="1:7" s="4" customFormat="1" ht="17.25" customHeight="1">
      <c r="A17" s="23">
        <v>12</v>
      </c>
      <c r="B17" s="67" t="s">
        <v>135</v>
      </c>
      <c r="C17" s="68">
        <v>1943</v>
      </c>
      <c r="D17" s="67" t="s">
        <v>68</v>
      </c>
      <c r="E17" s="81">
        <v>5</v>
      </c>
      <c r="F17" s="96">
        <v>12.05</v>
      </c>
      <c r="G17" s="28"/>
    </row>
    <row r="18" spans="1:7" ht="17.25" customHeight="1">
      <c r="A18" s="23">
        <v>13</v>
      </c>
      <c r="B18" s="83" t="s">
        <v>133</v>
      </c>
      <c r="C18" s="68">
        <v>1951</v>
      </c>
      <c r="D18" s="67" t="s">
        <v>24</v>
      </c>
      <c r="E18" s="81">
        <v>5</v>
      </c>
      <c r="F18" s="96">
        <v>12.2</v>
      </c>
      <c r="G18" s="34"/>
    </row>
    <row r="19" spans="1:7" ht="17.25" customHeight="1">
      <c r="A19" s="23">
        <v>14</v>
      </c>
      <c r="B19" s="67" t="s">
        <v>127</v>
      </c>
      <c r="C19" s="68">
        <v>1974</v>
      </c>
      <c r="D19" s="67" t="s">
        <v>86</v>
      </c>
      <c r="E19" s="81">
        <v>5</v>
      </c>
      <c r="F19" s="96">
        <v>14.13</v>
      </c>
      <c r="G19" s="35"/>
    </row>
    <row r="20" spans="1:7" ht="17.25" customHeight="1">
      <c r="A20" s="23">
        <v>15</v>
      </c>
      <c r="B20" s="67" t="s">
        <v>138</v>
      </c>
      <c r="C20" s="68">
        <v>1966</v>
      </c>
      <c r="D20" s="67" t="s">
        <v>141</v>
      </c>
      <c r="E20" s="81">
        <v>5</v>
      </c>
      <c r="F20" s="96">
        <v>17.61</v>
      </c>
      <c r="G20" s="35"/>
    </row>
    <row r="21" spans="1:7" ht="17.25" customHeight="1">
      <c r="A21" s="23">
        <v>16</v>
      </c>
      <c r="B21" s="83" t="s">
        <v>133</v>
      </c>
      <c r="C21" s="82">
        <v>1943</v>
      </c>
      <c r="D21" s="83" t="s">
        <v>37</v>
      </c>
      <c r="E21" s="81">
        <v>5</v>
      </c>
      <c r="F21" s="96">
        <v>18.84</v>
      </c>
      <c r="G21" s="35"/>
    </row>
    <row r="22" spans="1:7" ht="17.25" customHeight="1">
      <c r="A22" s="23">
        <v>17</v>
      </c>
      <c r="B22" s="67" t="s">
        <v>138</v>
      </c>
      <c r="C22" s="68">
        <v>1972</v>
      </c>
      <c r="D22" s="67" t="s">
        <v>140</v>
      </c>
      <c r="E22" s="81">
        <v>5</v>
      </c>
      <c r="F22" s="96">
        <v>21.79</v>
      </c>
      <c r="G22" s="35"/>
    </row>
    <row r="23" spans="1:7" ht="17.25" customHeight="1">
      <c r="A23" s="23">
        <v>18</v>
      </c>
      <c r="B23" s="67" t="s">
        <v>131</v>
      </c>
      <c r="C23" s="68">
        <v>1975</v>
      </c>
      <c r="D23" s="87" t="s">
        <v>130</v>
      </c>
      <c r="E23" s="81">
        <v>5</v>
      </c>
      <c r="F23" s="96">
        <v>28.56</v>
      </c>
      <c r="G23" s="35"/>
    </row>
    <row r="24" spans="1:7" ht="17.25" customHeight="1">
      <c r="A24" s="23">
        <v>19</v>
      </c>
      <c r="B24" s="67" t="s">
        <v>164</v>
      </c>
      <c r="C24" s="68">
        <v>1964</v>
      </c>
      <c r="D24" s="67" t="s">
        <v>17</v>
      </c>
      <c r="E24" s="81">
        <v>4</v>
      </c>
      <c r="F24" s="96">
        <v>5.71</v>
      </c>
      <c r="G24" s="35"/>
    </row>
    <row r="25" spans="1:7" ht="17.25" customHeight="1">
      <c r="A25" s="23">
        <v>20</v>
      </c>
      <c r="B25" s="67" t="s">
        <v>107</v>
      </c>
      <c r="C25" s="68">
        <v>1975</v>
      </c>
      <c r="D25" s="67" t="s">
        <v>108</v>
      </c>
      <c r="E25" s="81">
        <v>4</v>
      </c>
      <c r="F25" s="96">
        <v>9.71</v>
      </c>
      <c r="G25" s="35"/>
    </row>
    <row r="26" spans="1:7" ht="17.25" customHeight="1">
      <c r="A26" s="23">
        <v>21</v>
      </c>
      <c r="B26" s="67" t="s">
        <v>163</v>
      </c>
      <c r="C26" s="68">
        <v>1977</v>
      </c>
      <c r="D26" s="67" t="s">
        <v>134</v>
      </c>
      <c r="E26" s="81">
        <v>4</v>
      </c>
      <c r="F26" s="96">
        <v>11.3</v>
      </c>
      <c r="G26" s="35"/>
    </row>
    <row r="27" spans="1:7" ht="17.25" customHeight="1">
      <c r="A27" s="23">
        <v>22</v>
      </c>
      <c r="B27" s="67" t="s">
        <v>117</v>
      </c>
      <c r="C27" s="68">
        <v>1966</v>
      </c>
      <c r="D27" s="67" t="s">
        <v>46</v>
      </c>
      <c r="E27" s="81">
        <v>4</v>
      </c>
      <c r="F27" s="96">
        <v>28.41</v>
      </c>
      <c r="G27" s="35"/>
    </row>
    <row r="28" spans="1:7" ht="17.25" customHeight="1">
      <c r="A28" s="23">
        <v>23</v>
      </c>
      <c r="B28" s="67" t="s">
        <v>117</v>
      </c>
      <c r="C28" s="68">
        <v>1973</v>
      </c>
      <c r="D28" s="67" t="s">
        <v>48</v>
      </c>
      <c r="E28" s="81">
        <v>3</v>
      </c>
      <c r="F28" s="96">
        <v>19.21</v>
      </c>
      <c r="G28" s="35"/>
    </row>
    <row r="29" spans="1:7" ht="17.25" customHeight="1">
      <c r="A29" s="23">
        <v>24</v>
      </c>
      <c r="B29" s="67" t="s">
        <v>117</v>
      </c>
      <c r="C29" s="68">
        <v>1952</v>
      </c>
      <c r="D29" s="67" t="s">
        <v>50</v>
      </c>
      <c r="E29" s="81">
        <v>2</v>
      </c>
      <c r="F29" s="96">
        <v>19.2</v>
      </c>
      <c r="G29" s="35"/>
    </row>
    <row r="30" ht="26.25" customHeight="1">
      <c r="C30" s="7"/>
    </row>
    <row r="31" spans="2:5" ht="25.5">
      <c r="B31" s="39" t="s">
        <v>70</v>
      </c>
      <c r="C31" s="7"/>
      <c r="D31" s="5"/>
      <c r="E31" s="7" t="s">
        <v>71</v>
      </c>
    </row>
    <row r="32" spans="3:5" ht="12.75">
      <c r="C32" s="7"/>
      <c r="D32" s="5"/>
      <c r="E32" s="7"/>
    </row>
    <row r="33" spans="2:5" ht="38.25">
      <c r="B33" s="39" t="s">
        <v>72</v>
      </c>
      <c r="C33" s="7"/>
      <c r="D33" s="5"/>
      <c r="E33" s="7" t="s">
        <v>73</v>
      </c>
    </row>
  </sheetData>
  <printOptions horizontalCentered="1"/>
  <pageMargins left="0.7480314960629921" right="0.75" top="0.5905511811023623" bottom="0.5905511811023623" header="0.5118110236220472" footer="0.5118110236220472"/>
  <pageSetup horizontalDpi="600" verticalDpi="600" orientation="portrait" scale="90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22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6" customWidth="1"/>
    <col min="2" max="2" width="32.7109375" style="7" customWidth="1"/>
    <col min="3" max="3" width="7.140625" style="8" bestFit="1" customWidth="1"/>
    <col min="4" max="4" width="27.57421875" style="7" customWidth="1"/>
    <col min="5" max="6" width="10.28125" style="16" customWidth="1"/>
    <col min="7" max="7" width="3.8515625" style="5" customWidth="1"/>
    <col min="8" max="16384" width="9.140625" style="5" customWidth="1"/>
  </cols>
  <sheetData>
    <row r="1" ht="20.25">
      <c r="B1" s="10" t="s">
        <v>167</v>
      </c>
    </row>
    <row r="2" ht="18">
      <c r="B2" s="17" t="s">
        <v>168</v>
      </c>
    </row>
    <row r="4" spans="2:5" ht="20.25">
      <c r="B4" s="10" t="s">
        <v>160</v>
      </c>
      <c r="C4" s="18"/>
      <c r="E4" s="111"/>
    </row>
    <row r="5" spans="1:12" s="2" customFormat="1" ht="30" customHeight="1">
      <c r="A5" s="19" t="s">
        <v>62</v>
      </c>
      <c r="B5" s="20" t="s">
        <v>0</v>
      </c>
      <c r="C5" s="21" t="s">
        <v>1</v>
      </c>
      <c r="D5" s="20" t="s">
        <v>2</v>
      </c>
      <c r="E5" s="22" t="s">
        <v>161</v>
      </c>
      <c r="F5" s="22" t="s">
        <v>162</v>
      </c>
      <c r="G5" s="78"/>
      <c r="H5" s="78"/>
      <c r="I5" s="78"/>
      <c r="J5" s="78"/>
      <c r="K5" s="78"/>
      <c r="L5" s="78"/>
    </row>
    <row r="6" spans="1:12" s="4" customFormat="1" ht="24" customHeight="1">
      <c r="A6" s="23">
        <v>1</v>
      </c>
      <c r="B6" s="83" t="s">
        <v>8</v>
      </c>
      <c r="C6" s="82">
        <v>1954</v>
      </c>
      <c r="D6" s="83" t="s">
        <v>10</v>
      </c>
      <c r="E6" s="98">
        <v>5</v>
      </c>
      <c r="F6" s="98">
        <v>5.25</v>
      </c>
      <c r="G6" s="102"/>
      <c r="H6" s="79"/>
      <c r="I6" s="79"/>
      <c r="J6" s="79"/>
      <c r="K6" s="79"/>
      <c r="L6" s="79"/>
    </row>
    <row r="7" spans="1:12" s="4" customFormat="1" ht="24" customHeight="1">
      <c r="A7" s="23">
        <v>2</v>
      </c>
      <c r="B7" s="83" t="s">
        <v>133</v>
      </c>
      <c r="C7" s="84">
        <v>1961</v>
      </c>
      <c r="D7" s="85" t="s">
        <v>25</v>
      </c>
      <c r="E7" s="98">
        <v>5</v>
      </c>
      <c r="F7" s="98">
        <v>6.33</v>
      </c>
      <c r="G7" s="102"/>
      <c r="H7" s="79"/>
      <c r="I7" s="79"/>
      <c r="J7" s="79"/>
      <c r="K7" s="79"/>
      <c r="L7" s="79"/>
    </row>
    <row r="8" spans="1:12" s="4" customFormat="1" ht="24" customHeight="1">
      <c r="A8" s="23">
        <v>3</v>
      </c>
      <c r="B8" s="83" t="s">
        <v>133</v>
      </c>
      <c r="C8" s="68">
        <v>1968</v>
      </c>
      <c r="D8" s="67" t="s">
        <v>34</v>
      </c>
      <c r="E8" s="98">
        <v>5</v>
      </c>
      <c r="F8" s="98">
        <v>8.87</v>
      </c>
      <c r="G8" s="102"/>
      <c r="H8" s="79"/>
      <c r="I8" s="79"/>
      <c r="J8" s="79"/>
      <c r="K8" s="79"/>
      <c r="L8" s="79"/>
    </row>
    <row r="9" spans="1:12" s="4" customFormat="1" ht="24" customHeight="1">
      <c r="A9" s="23">
        <v>4</v>
      </c>
      <c r="B9" s="67" t="s">
        <v>117</v>
      </c>
      <c r="C9" s="68">
        <v>1964</v>
      </c>
      <c r="D9" s="67" t="s">
        <v>47</v>
      </c>
      <c r="E9" s="40">
        <v>5</v>
      </c>
      <c r="F9" s="40">
        <v>12.5</v>
      </c>
      <c r="G9" s="49"/>
      <c r="H9" s="79"/>
      <c r="I9" s="79"/>
      <c r="J9" s="79"/>
      <c r="K9" s="79"/>
      <c r="L9" s="79"/>
    </row>
    <row r="10" spans="1:12" s="4" customFormat="1" ht="24" customHeight="1">
      <c r="A10" s="23">
        <v>5</v>
      </c>
      <c r="B10" s="67" t="s">
        <v>117</v>
      </c>
      <c r="C10" s="68">
        <v>1973</v>
      </c>
      <c r="D10" s="67" t="s">
        <v>172</v>
      </c>
      <c r="E10" s="40">
        <v>5</v>
      </c>
      <c r="F10" s="40">
        <v>13.33</v>
      </c>
      <c r="G10" s="49"/>
      <c r="H10" s="79"/>
      <c r="I10" s="79"/>
      <c r="J10" s="79"/>
      <c r="K10" s="79"/>
      <c r="L10" s="79"/>
    </row>
    <row r="11" spans="1:12" s="4" customFormat="1" ht="24" customHeight="1">
      <c r="A11" s="23">
        <v>6</v>
      </c>
      <c r="B11" s="67" t="s">
        <v>117</v>
      </c>
      <c r="C11" s="68">
        <v>1966</v>
      </c>
      <c r="D11" s="67" t="s">
        <v>46</v>
      </c>
      <c r="E11" s="40">
        <v>5</v>
      </c>
      <c r="F11" s="40">
        <v>15.6</v>
      </c>
      <c r="G11" s="49"/>
      <c r="H11" s="79"/>
      <c r="I11" s="79"/>
      <c r="J11" s="79"/>
      <c r="K11" s="79"/>
      <c r="L11" s="79"/>
    </row>
    <row r="12" spans="1:12" s="4" customFormat="1" ht="24" customHeight="1">
      <c r="A12" s="23">
        <v>7</v>
      </c>
      <c r="B12" s="67" t="s">
        <v>138</v>
      </c>
      <c r="C12" s="68">
        <v>1968</v>
      </c>
      <c r="D12" s="67" t="s">
        <v>139</v>
      </c>
      <c r="E12" s="98">
        <v>5</v>
      </c>
      <c r="F12" s="98">
        <v>16.13</v>
      </c>
      <c r="G12" s="102"/>
      <c r="H12" s="79"/>
      <c r="I12" s="79"/>
      <c r="J12" s="79"/>
      <c r="K12" s="79"/>
      <c r="L12" s="79"/>
    </row>
    <row r="13" spans="1:12" s="4" customFormat="1" ht="24" customHeight="1">
      <c r="A13" s="23">
        <v>8</v>
      </c>
      <c r="B13" s="67" t="s">
        <v>117</v>
      </c>
      <c r="C13" s="68">
        <v>1973</v>
      </c>
      <c r="D13" s="67" t="s">
        <v>48</v>
      </c>
      <c r="E13" s="40">
        <v>5</v>
      </c>
      <c r="F13" s="40">
        <v>17.65</v>
      </c>
      <c r="G13" s="49"/>
      <c r="H13" s="79"/>
      <c r="I13" s="79"/>
      <c r="J13" s="79"/>
      <c r="K13" s="79"/>
      <c r="L13" s="79"/>
    </row>
    <row r="14" spans="1:12" s="4" customFormat="1" ht="24" customHeight="1">
      <c r="A14" s="23">
        <v>9</v>
      </c>
      <c r="B14" s="67" t="s">
        <v>138</v>
      </c>
      <c r="C14" s="68">
        <v>1966</v>
      </c>
      <c r="D14" s="67" t="s">
        <v>141</v>
      </c>
      <c r="E14" s="40">
        <v>5</v>
      </c>
      <c r="F14" s="40">
        <v>33.29</v>
      </c>
      <c r="G14" s="49"/>
      <c r="H14" s="79"/>
      <c r="I14" s="79"/>
      <c r="J14" s="79"/>
      <c r="K14" s="79"/>
      <c r="L14" s="79"/>
    </row>
    <row r="15" spans="1:12" s="4" customFormat="1" ht="24" customHeight="1">
      <c r="A15" s="23">
        <v>10</v>
      </c>
      <c r="B15" s="67" t="s">
        <v>135</v>
      </c>
      <c r="C15" s="68">
        <v>1967</v>
      </c>
      <c r="D15" s="67" t="s">
        <v>32</v>
      </c>
      <c r="E15" s="98">
        <v>4</v>
      </c>
      <c r="F15" s="98">
        <v>6.08</v>
      </c>
      <c r="G15" s="102"/>
      <c r="H15" s="79"/>
      <c r="I15" s="79"/>
      <c r="J15" s="79"/>
      <c r="K15" s="79"/>
      <c r="L15" s="79"/>
    </row>
    <row r="16" spans="1:12" s="4" customFormat="1" ht="24" customHeight="1">
      <c r="A16" s="23">
        <v>11</v>
      </c>
      <c r="B16" s="83" t="s">
        <v>133</v>
      </c>
      <c r="C16" s="82">
        <v>1943</v>
      </c>
      <c r="D16" s="83" t="s">
        <v>37</v>
      </c>
      <c r="E16" s="40">
        <v>4</v>
      </c>
      <c r="F16" s="40">
        <v>19.66</v>
      </c>
      <c r="G16" s="49"/>
      <c r="H16" s="79"/>
      <c r="I16" s="79"/>
      <c r="J16" s="79"/>
      <c r="K16" s="79"/>
      <c r="L16" s="79"/>
    </row>
    <row r="17" spans="1:12" s="4" customFormat="1" ht="24" customHeight="1">
      <c r="A17" s="23">
        <v>12</v>
      </c>
      <c r="B17" s="67" t="s">
        <v>117</v>
      </c>
      <c r="C17" s="68">
        <v>1966</v>
      </c>
      <c r="D17" s="67" t="s">
        <v>49</v>
      </c>
      <c r="E17" s="98">
        <v>3</v>
      </c>
      <c r="F17" s="98">
        <v>7.03</v>
      </c>
      <c r="G17" s="102"/>
      <c r="H17" s="79"/>
      <c r="I17" s="79"/>
      <c r="J17" s="79"/>
      <c r="K17" s="79"/>
      <c r="L17" s="79"/>
    </row>
    <row r="18" spans="1:12" s="4" customFormat="1" ht="24" customHeight="1">
      <c r="A18" s="23">
        <v>13</v>
      </c>
      <c r="B18" s="67" t="s">
        <v>117</v>
      </c>
      <c r="C18" s="68">
        <v>1973</v>
      </c>
      <c r="D18" s="67" t="s">
        <v>51</v>
      </c>
      <c r="E18" s="98">
        <v>3</v>
      </c>
      <c r="F18" s="98">
        <v>14.52</v>
      </c>
      <c r="G18" s="102"/>
      <c r="H18" s="79"/>
      <c r="I18" s="79"/>
      <c r="J18" s="79"/>
      <c r="K18" s="79"/>
      <c r="L18" s="79"/>
    </row>
    <row r="19" ht="26.25" customHeight="1">
      <c r="C19" s="7"/>
    </row>
    <row r="20" spans="2:5" ht="32.25" customHeight="1">
      <c r="B20" s="39" t="s">
        <v>70</v>
      </c>
      <c r="C20" s="7"/>
      <c r="D20" s="5"/>
      <c r="E20" s="111" t="s">
        <v>71</v>
      </c>
    </row>
    <row r="21" spans="3:5" ht="12.75">
      <c r="C21" s="7"/>
      <c r="D21" s="5"/>
      <c r="E21" s="111"/>
    </row>
    <row r="22" spans="2:5" ht="51.75" customHeight="1">
      <c r="B22" s="39" t="s">
        <v>72</v>
      </c>
      <c r="C22" s="7"/>
      <c r="D22" s="5"/>
      <c r="E22" s="111" t="s">
        <v>73</v>
      </c>
    </row>
  </sheetData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scale="90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O37"/>
  <sheetViews>
    <sheetView workbookViewId="0" topLeftCell="A1">
      <selection activeCell="A1" sqref="A1"/>
    </sheetView>
  </sheetViews>
  <sheetFormatPr defaultColWidth="9.140625" defaultRowHeight="12.75"/>
  <cols>
    <col min="1" max="1" width="7.00390625" style="16" customWidth="1"/>
    <col min="2" max="2" width="29.00390625" style="7" customWidth="1"/>
    <col min="3" max="3" width="7.140625" style="8" bestFit="1" customWidth="1"/>
    <col min="4" max="4" width="27.57421875" style="7" customWidth="1"/>
    <col min="5" max="5" width="10.28125" style="5" customWidth="1"/>
    <col min="6" max="6" width="8.421875" style="5" customWidth="1"/>
    <col min="7" max="7" width="11.00390625" style="5" customWidth="1"/>
    <col min="8" max="8" width="9.140625" style="5" customWidth="1"/>
    <col min="9" max="9" width="9.421875" style="5" customWidth="1"/>
    <col min="10" max="16384" width="9.140625" style="5" customWidth="1"/>
  </cols>
  <sheetData>
    <row r="1" spans="1:9" ht="20.25">
      <c r="A1" s="6"/>
      <c r="B1" s="10" t="s">
        <v>169</v>
      </c>
      <c r="E1" s="6"/>
      <c r="F1" s="6"/>
      <c r="G1" s="6"/>
      <c r="H1" s="6"/>
      <c r="I1" s="51"/>
    </row>
    <row r="2" spans="1:9" ht="20.25">
      <c r="A2" s="6"/>
      <c r="B2" s="9" t="s">
        <v>170</v>
      </c>
      <c r="E2" s="6"/>
      <c r="F2" s="6"/>
      <c r="G2" s="6"/>
      <c r="H2" s="6"/>
      <c r="I2" s="51"/>
    </row>
    <row r="4" spans="2:10" ht="25.5">
      <c r="B4" s="10" t="s">
        <v>160</v>
      </c>
      <c r="C4" s="18"/>
      <c r="E4" s="109" t="s">
        <v>173</v>
      </c>
      <c r="F4" s="40"/>
      <c r="G4" s="110" t="s">
        <v>174</v>
      </c>
      <c r="H4" s="110"/>
      <c r="I4" s="110" t="s">
        <v>171</v>
      </c>
      <c r="J4" s="101"/>
    </row>
    <row r="5" spans="1:15" s="2" customFormat="1" ht="30" customHeight="1">
      <c r="A5" s="19" t="s">
        <v>62</v>
      </c>
      <c r="B5" s="20" t="s">
        <v>0</v>
      </c>
      <c r="C5" s="21" t="s">
        <v>1</v>
      </c>
      <c r="D5" s="20" t="s">
        <v>2</v>
      </c>
      <c r="E5" s="22" t="s">
        <v>161</v>
      </c>
      <c r="F5" s="22" t="s">
        <v>162</v>
      </c>
      <c r="G5" s="22" t="s">
        <v>161</v>
      </c>
      <c r="H5" s="22" t="s">
        <v>162</v>
      </c>
      <c r="I5" s="22" t="s">
        <v>161</v>
      </c>
      <c r="J5" s="22" t="s">
        <v>162</v>
      </c>
      <c r="K5" s="78"/>
      <c r="L5" s="78"/>
      <c r="M5" s="78"/>
      <c r="N5" s="78"/>
      <c r="O5" s="78"/>
    </row>
    <row r="6" spans="1:15" s="4" customFormat="1" ht="17.25" customHeight="1">
      <c r="A6" s="23">
        <v>1</v>
      </c>
      <c r="B6" s="83" t="s">
        <v>133</v>
      </c>
      <c r="C6" s="84">
        <v>1961</v>
      </c>
      <c r="D6" s="85" t="s">
        <v>25</v>
      </c>
      <c r="E6" s="88">
        <v>5</v>
      </c>
      <c r="F6" s="103">
        <v>6.43</v>
      </c>
      <c r="G6" s="104">
        <v>5</v>
      </c>
      <c r="H6" s="104">
        <v>6.33</v>
      </c>
      <c r="I6" s="98">
        <f aca="true" t="shared" si="0" ref="I6:I33">E6+G6</f>
        <v>10</v>
      </c>
      <c r="J6" s="108">
        <f aca="true" t="shared" si="1" ref="J6:J33">F6+H6</f>
        <v>12.76</v>
      </c>
      <c r="K6" s="79"/>
      <c r="L6" s="79"/>
      <c r="M6" s="79"/>
      <c r="N6" s="79"/>
      <c r="O6" s="79"/>
    </row>
    <row r="7" spans="1:15" s="4" customFormat="1" ht="17.25" customHeight="1">
      <c r="A7" s="23">
        <v>2</v>
      </c>
      <c r="B7" s="83" t="s">
        <v>8</v>
      </c>
      <c r="C7" s="82">
        <v>1954</v>
      </c>
      <c r="D7" s="83" t="s">
        <v>10</v>
      </c>
      <c r="E7" s="88">
        <v>5</v>
      </c>
      <c r="F7" s="103">
        <v>7.77</v>
      </c>
      <c r="G7" s="104">
        <v>5</v>
      </c>
      <c r="H7" s="104">
        <v>5.25</v>
      </c>
      <c r="I7" s="98">
        <f t="shared" si="0"/>
        <v>10</v>
      </c>
      <c r="J7" s="108">
        <f t="shared" si="1"/>
        <v>13.02</v>
      </c>
      <c r="K7" s="79"/>
      <c r="L7" s="79"/>
      <c r="M7" s="79"/>
      <c r="N7" s="79"/>
      <c r="O7" s="79"/>
    </row>
    <row r="8" spans="1:15" s="4" customFormat="1" ht="17.25" customHeight="1">
      <c r="A8" s="23">
        <v>3</v>
      </c>
      <c r="B8" s="67" t="s">
        <v>138</v>
      </c>
      <c r="C8" s="68">
        <v>1968</v>
      </c>
      <c r="D8" s="67" t="s">
        <v>139</v>
      </c>
      <c r="E8" s="88">
        <v>5</v>
      </c>
      <c r="F8" s="103">
        <v>10.37</v>
      </c>
      <c r="G8" s="104">
        <v>5</v>
      </c>
      <c r="H8" s="104">
        <v>16.13</v>
      </c>
      <c r="I8" s="98">
        <f t="shared" si="0"/>
        <v>10</v>
      </c>
      <c r="J8" s="108">
        <f t="shared" si="1"/>
        <v>26.5</v>
      </c>
      <c r="K8" s="79"/>
      <c r="L8" s="79"/>
      <c r="M8" s="79"/>
      <c r="N8" s="79"/>
      <c r="O8" s="79"/>
    </row>
    <row r="9" spans="1:15" s="4" customFormat="1" ht="17.25" customHeight="1">
      <c r="A9" s="23">
        <v>4</v>
      </c>
      <c r="B9" s="67" t="s">
        <v>138</v>
      </c>
      <c r="C9" s="68">
        <v>1966</v>
      </c>
      <c r="D9" s="67" t="s">
        <v>141</v>
      </c>
      <c r="E9" s="88">
        <v>5</v>
      </c>
      <c r="F9" s="103">
        <v>17.61</v>
      </c>
      <c r="G9" s="105">
        <v>5</v>
      </c>
      <c r="H9" s="105">
        <v>33.29</v>
      </c>
      <c r="I9" s="98">
        <f t="shared" si="0"/>
        <v>10</v>
      </c>
      <c r="J9" s="108">
        <f t="shared" si="1"/>
        <v>50.9</v>
      </c>
      <c r="K9" s="79"/>
      <c r="L9" s="79"/>
      <c r="M9" s="79"/>
      <c r="N9" s="79"/>
      <c r="O9" s="79"/>
    </row>
    <row r="10" spans="1:15" s="4" customFormat="1" ht="17.25" customHeight="1">
      <c r="A10" s="23">
        <v>5</v>
      </c>
      <c r="B10" s="67" t="s">
        <v>135</v>
      </c>
      <c r="C10" s="68">
        <v>1967</v>
      </c>
      <c r="D10" s="67" t="s">
        <v>32</v>
      </c>
      <c r="E10" s="88">
        <v>5</v>
      </c>
      <c r="F10" s="103">
        <v>5.7</v>
      </c>
      <c r="G10" s="104">
        <v>4</v>
      </c>
      <c r="H10" s="104">
        <v>6.08</v>
      </c>
      <c r="I10" s="98">
        <f t="shared" si="0"/>
        <v>9</v>
      </c>
      <c r="J10" s="108">
        <f t="shared" si="1"/>
        <v>11.780000000000001</v>
      </c>
      <c r="K10" s="79"/>
      <c r="L10" s="79"/>
      <c r="M10" s="79"/>
      <c r="N10" s="79"/>
      <c r="O10" s="79"/>
    </row>
    <row r="11" spans="1:15" s="4" customFormat="1" ht="17.25" customHeight="1">
      <c r="A11" s="23">
        <v>6</v>
      </c>
      <c r="B11" s="83" t="s">
        <v>133</v>
      </c>
      <c r="C11" s="82">
        <v>1943</v>
      </c>
      <c r="D11" s="83" t="s">
        <v>37</v>
      </c>
      <c r="E11" s="88">
        <v>5</v>
      </c>
      <c r="F11" s="103">
        <v>18.84</v>
      </c>
      <c r="G11" s="105">
        <v>4</v>
      </c>
      <c r="H11" s="105">
        <v>19.66</v>
      </c>
      <c r="I11" s="98">
        <f t="shared" si="0"/>
        <v>9</v>
      </c>
      <c r="J11" s="108">
        <f t="shared" si="1"/>
        <v>38.5</v>
      </c>
      <c r="K11" s="79"/>
      <c r="L11" s="79"/>
      <c r="M11" s="79"/>
      <c r="N11" s="79"/>
      <c r="O11" s="79"/>
    </row>
    <row r="12" spans="1:15" s="4" customFormat="1" ht="17.25" customHeight="1">
      <c r="A12" s="23">
        <v>7</v>
      </c>
      <c r="B12" s="67" t="s">
        <v>117</v>
      </c>
      <c r="C12" s="68">
        <v>1966</v>
      </c>
      <c r="D12" s="67" t="s">
        <v>46</v>
      </c>
      <c r="E12" s="88">
        <v>4</v>
      </c>
      <c r="F12" s="103">
        <v>28.41</v>
      </c>
      <c r="G12" s="105">
        <v>5</v>
      </c>
      <c r="H12" s="105">
        <v>15.6</v>
      </c>
      <c r="I12" s="98">
        <f t="shared" si="0"/>
        <v>9</v>
      </c>
      <c r="J12" s="108">
        <f t="shared" si="1"/>
        <v>44.01</v>
      </c>
      <c r="K12" s="79"/>
      <c r="L12" s="79"/>
      <c r="M12" s="79"/>
      <c r="N12" s="79"/>
      <c r="O12" s="79"/>
    </row>
    <row r="13" spans="1:15" s="4" customFormat="1" ht="17.25" customHeight="1">
      <c r="A13" s="23">
        <v>8</v>
      </c>
      <c r="B13" s="67" t="s">
        <v>117</v>
      </c>
      <c r="C13" s="68">
        <v>1966</v>
      </c>
      <c r="D13" s="67" t="s">
        <v>49</v>
      </c>
      <c r="E13" s="88">
        <v>5</v>
      </c>
      <c r="F13" s="103">
        <v>8.43</v>
      </c>
      <c r="G13" s="104">
        <v>3</v>
      </c>
      <c r="H13" s="104">
        <v>7.03</v>
      </c>
      <c r="I13" s="98">
        <f t="shared" si="0"/>
        <v>8</v>
      </c>
      <c r="J13" s="108">
        <f t="shared" si="1"/>
        <v>15.46</v>
      </c>
      <c r="K13" s="79"/>
      <c r="L13" s="79"/>
      <c r="M13" s="79"/>
      <c r="N13" s="79"/>
      <c r="O13" s="79"/>
    </row>
    <row r="14" spans="1:15" s="4" customFormat="1" ht="17.25" customHeight="1">
      <c r="A14" s="23">
        <v>9</v>
      </c>
      <c r="B14" s="67" t="s">
        <v>117</v>
      </c>
      <c r="C14" s="68">
        <v>1973</v>
      </c>
      <c r="D14" s="67" t="s">
        <v>51</v>
      </c>
      <c r="E14" s="88">
        <v>5</v>
      </c>
      <c r="F14" s="103">
        <v>10.73</v>
      </c>
      <c r="G14" s="104">
        <v>3</v>
      </c>
      <c r="H14" s="104">
        <v>14.52</v>
      </c>
      <c r="I14" s="98">
        <f t="shared" si="0"/>
        <v>8</v>
      </c>
      <c r="J14" s="108">
        <f t="shared" si="1"/>
        <v>25.25</v>
      </c>
      <c r="K14" s="79"/>
      <c r="L14" s="79"/>
      <c r="M14" s="79"/>
      <c r="N14" s="79"/>
      <c r="O14" s="79"/>
    </row>
    <row r="15" spans="1:15" s="4" customFormat="1" ht="17.25" customHeight="1">
      <c r="A15" s="23">
        <v>10</v>
      </c>
      <c r="B15" s="67" t="s">
        <v>117</v>
      </c>
      <c r="C15" s="68">
        <v>1973</v>
      </c>
      <c r="D15" s="67" t="s">
        <v>48</v>
      </c>
      <c r="E15" s="88">
        <v>3</v>
      </c>
      <c r="F15" s="103">
        <v>19.21</v>
      </c>
      <c r="G15" s="105">
        <v>5</v>
      </c>
      <c r="H15" s="105">
        <v>17.65</v>
      </c>
      <c r="I15" s="98">
        <f t="shared" si="0"/>
        <v>8</v>
      </c>
      <c r="J15" s="108">
        <f t="shared" si="1"/>
        <v>36.86</v>
      </c>
      <c r="K15" s="79"/>
      <c r="L15" s="79"/>
      <c r="M15" s="79"/>
      <c r="N15" s="79"/>
      <c r="O15" s="79"/>
    </row>
    <row r="16" spans="1:15" s="4" customFormat="1" ht="17.25" customHeight="1">
      <c r="A16" s="23">
        <v>11</v>
      </c>
      <c r="B16" s="67" t="s">
        <v>131</v>
      </c>
      <c r="C16" s="68">
        <v>1967</v>
      </c>
      <c r="D16" s="67" t="s">
        <v>99</v>
      </c>
      <c r="E16" s="88">
        <v>5</v>
      </c>
      <c r="F16" s="103">
        <v>7.19</v>
      </c>
      <c r="G16" s="30"/>
      <c r="H16" s="30"/>
      <c r="I16" s="98">
        <f t="shared" si="0"/>
        <v>5</v>
      </c>
      <c r="J16" s="108">
        <f t="shared" si="1"/>
        <v>7.19</v>
      </c>
      <c r="K16" s="79"/>
      <c r="L16" s="79"/>
      <c r="M16" s="79"/>
      <c r="N16" s="79"/>
      <c r="O16" s="79"/>
    </row>
    <row r="17" spans="1:15" s="4" customFormat="1" ht="17.25" customHeight="1">
      <c r="A17" s="23">
        <v>12</v>
      </c>
      <c r="B17" s="83" t="s">
        <v>107</v>
      </c>
      <c r="C17" s="68">
        <v>1981</v>
      </c>
      <c r="D17" s="67" t="s">
        <v>109</v>
      </c>
      <c r="E17" s="88">
        <v>5</v>
      </c>
      <c r="F17" s="103">
        <v>8.84</v>
      </c>
      <c r="G17" s="30"/>
      <c r="H17" s="30"/>
      <c r="I17" s="98">
        <f t="shared" si="0"/>
        <v>5</v>
      </c>
      <c r="J17" s="108">
        <f t="shared" si="1"/>
        <v>8.84</v>
      </c>
      <c r="K17" s="79"/>
      <c r="L17" s="79"/>
      <c r="M17" s="79"/>
      <c r="N17" s="79"/>
      <c r="O17" s="79"/>
    </row>
    <row r="18" spans="1:15" s="4" customFormat="1" ht="17.25" customHeight="1">
      <c r="A18" s="23">
        <v>13</v>
      </c>
      <c r="B18" s="83" t="s">
        <v>133</v>
      </c>
      <c r="C18" s="68">
        <v>1968</v>
      </c>
      <c r="D18" s="67" t="s">
        <v>34</v>
      </c>
      <c r="E18" s="88"/>
      <c r="F18" s="103"/>
      <c r="G18" s="104">
        <v>5</v>
      </c>
      <c r="H18" s="104">
        <v>8.87</v>
      </c>
      <c r="I18" s="98">
        <f t="shared" si="0"/>
        <v>5</v>
      </c>
      <c r="J18" s="108">
        <f t="shared" si="1"/>
        <v>8.87</v>
      </c>
      <c r="K18" s="79"/>
      <c r="L18" s="79"/>
      <c r="M18" s="79"/>
      <c r="N18" s="79"/>
      <c r="O18" s="79"/>
    </row>
    <row r="19" spans="1:15" ht="17.25" customHeight="1">
      <c r="A19" s="23">
        <v>14</v>
      </c>
      <c r="B19" s="67" t="s">
        <v>127</v>
      </c>
      <c r="C19" s="68">
        <v>1965</v>
      </c>
      <c r="D19" s="67" t="s">
        <v>16</v>
      </c>
      <c r="E19" s="88">
        <v>5</v>
      </c>
      <c r="F19" s="103">
        <v>10.07</v>
      </c>
      <c r="G19" s="30"/>
      <c r="H19" s="30"/>
      <c r="I19" s="98">
        <f t="shared" si="0"/>
        <v>5</v>
      </c>
      <c r="J19" s="108">
        <f t="shared" si="1"/>
        <v>10.07</v>
      </c>
      <c r="K19" s="46"/>
      <c r="L19" s="46"/>
      <c r="M19" s="46"/>
      <c r="N19" s="46"/>
      <c r="O19" s="46"/>
    </row>
    <row r="20" spans="1:15" ht="17.25" customHeight="1">
      <c r="A20" s="23">
        <v>15</v>
      </c>
      <c r="B20" s="67" t="s">
        <v>127</v>
      </c>
      <c r="C20" s="68">
        <v>1967</v>
      </c>
      <c r="D20" s="67" t="s">
        <v>18</v>
      </c>
      <c r="E20" s="88">
        <v>5</v>
      </c>
      <c r="F20" s="103">
        <v>10.96</v>
      </c>
      <c r="G20" s="30"/>
      <c r="H20" s="30"/>
      <c r="I20" s="98">
        <f t="shared" si="0"/>
        <v>5</v>
      </c>
      <c r="J20" s="108">
        <f t="shared" si="1"/>
        <v>10.96</v>
      </c>
      <c r="K20" s="46"/>
      <c r="L20" s="46"/>
      <c r="M20" s="46"/>
      <c r="N20" s="46"/>
      <c r="O20" s="46"/>
    </row>
    <row r="21" spans="1:15" ht="17.25" customHeight="1">
      <c r="A21" s="23">
        <v>16</v>
      </c>
      <c r="B21" s="67" t="s">
        <v>138</v>
      </c>
      <c r="C21" s="68">
        <v>1970</v>
      </c>
      <c r="D21" s="67" t="s">
        <v>137</v>
      </c>
      <c r="E21" s="88">
        <v>5</v>
      </c>
      <c r="F21" s="103">
        <v>11.36</v>
      </c>
      <c r="G21" s="30"/>
      <c r="H21" s="30"/>
      <c r="I21" s="98">
        <f t="shared" si="0"/>
        <v>5</v>
      </c>
      <c r="J21" s="108">
        <f t="shared" si="1"/>
        <v>11.36</v>
      </c>
      <c r="K21" s="46"/>
      <c r="L21" s="46"/>
      <c r="M21" s="46"/>
      <c r="N21" s="46"/>
      <c r="O21" s="46"/>
    </row>
    <row r="22" spans="1:15" ht="17.25" customHeight="1">
      <c r="A22" s="23">
        <v>17</v>
      </c>
      <c r="B22" s="67" t="s">
        <v>135</v>
      </c>
      <c r="C22" s="68">
        <v>1943</v>
      </c>
      <c r="D22" s="67" t="s">
        <v>68</v>
      </c>
      <c r="E22" s="88">
        <v>5</v>
      </c>
      <c r="F22" s="103">
        <v>12.05</v>
      </c>
      <c r="G22" s="30"/>
      <c r="H22" s="30"/>
      <c r="I22" s="98">
        <f t="shared" si="0"/>
        <v>5</v>
      </c>
      <c r="J22" s="108">
        <f t="shared" si="1"/>
        <v>12.05</v>
      </c>
      <c r="K22" s="46"/>
      <c r="L22" s="46"/>
      <c r="M22" s="46"/>
      <c r="N22" s="46"/>
      <c r="O22" s="46"/>
    </row>
    <row r="23" spans="1:15" ht="17.25" customHeight="1">
      <c r="A23" s="23">
        <v>18</v>
      </c>
      <c r="B23" s="83" t="s">
        <v>133</v>
      </c>
      <c r="C23" s="68">
        <v>1951</v>
      </c>
      <c r="D23" s="67" t="s">
        <v>24</v>
      </c>
      <c r="E23" s="88">
        <v>5</v>
      </c>
      <c r="F23" s="103">
        <v>12.2</v>
      </c>
      <c r="G23" s="106"/>
      <c r="H23" s="106"/>
      <c r="I23" s="98">
        <f t="shared" si="0"/>
        <v>5</v>
      </c>
      <c r="J23" s="108">
        <f t="shared" si="1"/>
        <v>12.2</v>
      </c>
      <c r="K23" s="46"/>
      <c r="L23" s="46"/>
      <c r="M23" s="46"/>
      <c r="N23" s="46"/>
      <c r="O23" s="46"/>
    </row>
    <row r="24" spans="1:15" ht="17.25" customHeight="1">
      <c r="A24" s="23">
        <v>19</v>
      </c>
      <c r="B24" s="67" t="s">
        <v>117</v>
      </c>
      <c r="C24" s="68">
        <v>1964</v>
      </c>
      <c r="D24" s="67" t="s">
        <v>47</v>
      </c>
      <c r="E24" s="88"/>
      <c r="F24" s="103"/>
      <c r="G24" s="105">
        <v>5</v>
      </c>
      <c r="H24" s="105">
        <v>12.5</v>
      </c>
      <c r="I24" s="98">
        <f t="shared" si="0"/>
        <v>5</v>
      </c>
      <c r="J24" s="108">
        <f t="shared" si="1"/>
        <v>12.5</v>
      </c>
      <c r="K24" s="46"/>
      <c r="L24" s="46"/>
      <c r="M24" s="46"/>
      <c r="N24" s="46"/>
      <c r="O24" s="46"/>
    </row>
    <row r="25" spans="1:15" ht="17.25" customHeight="1">
      <c r="A25" s="23">
        <v>20</v>
      </c>
      <c r="B25" s="67" t="s">
        <v>117</v>
      </c>
      <c r="C25" s="68">
        <v>1973</v>
      </c>
      <c r="D25" s="67" t="s">
        <v>172</v>
      </c>
      <c r="E25" s="88"/>
      <c r="F25" s="103"/>
      <c r="G25" s="105">
        <v>5</v>
      </c>
      <c r="H25" s="105">
        <v>13.33</v>
      </c>
      <c r="I25" s="98">
        <f t="shared" si="0"/>
        <v>5</v>
      </c>
      <c r="J25" s="108">
        <f t="shared" si="1"/>
        <v>13.33</v>
      </c>
      <c r="K25" s="46"/>
      <c r="L25" s="46"/>
      <c r="M25" s="46"/>
      <c r="N25" s="46"/>
      <c r="O25" s="46"/>
    </row>
    <row r="26" spans="1:15" ht="17.25" customHeight="1">
      <c r="A26" s="23">
        <v>21</v>
      </c>
      <c r="B26" s="67" t="s">
        <v>127</v>
      </c>
      <c r="C26" s="68">
        <v>1974</v>
      </c>
      <c r="D26" s="67" t="s">
        <v>86</v>
      </c>
      <c r="E26" s="88">
        <v>5</v>
      </c>
      <c r="F26" s="103">
        <v>14.13</v>
      </c>
      <c r="G26" s="30"/>
      <c r="H26" s="30"/>
      <c r="I26" s="98">
        <f t="shared" si="0"/>
        <v>5</v>
      </c>
      <c r="J26" s="108">
        <f t="shared" si="1"/>
        <v>14.13</v>
      </c>
      <c r="K26" s="46"/>
      <c r="L26" s="46"/>
      <c r="M26" s="46"/>
      <c r="N26" s="46"/>
      <c r="O26" s="46"/>
    </row>
    <row r="27" spans="1:15" ht="17.25" customHeight="1">
      <c r="A27" s="23">
        <v>22</v>
      </c>
      <c r="B27" s="67" t="s">
        <v>138</v>
      </c>
      <c r="C27" s="68">
        <v>1972</v>
      </c>
      <c r="D27" s="67" t="s">
        <v>140</v>
      </c>
      <c r="E27" s="88">
        <v>5</v>
      </c>
      <c r="F27" s="103">
        <v>21.79</v>
      </c>
      <c r="G27" s="30"/>
      <c r="H27" s="30"/>
      <c r="I27" s="98">
        <f t="shared" si="0"/>
        <v>5</v>
      </c>
      <c r="J27" s="108">
        <f t="shared" si="1"/>
        <v>21.79</v>
      </c>
      <c r="K27" s="46"/>
      <c r="L27" s="46"/>
      <c r="M27" s="46"/>
      <c r="N27" s="46"/>
      <c r="O27" s="46"/>
    </row>
    <row r="28" spans="1:15" ht="17.25" customHeight="1">
      <c r="A28" s="23">
        <v>23</v>
      </c>
      <c r="B28" s="67" t="s">
        <v>131</v>
      </c>
      <c r="C28" s="68">
        <v>1975</v>
      </c>
      <c r="D28" s="87" t="s">
        <v>130</v>
      </c>
      <c r="E28" s="88">
        <v>5</v>
      </c>
      <c r="F28" s="103">
        <v>28.56</v>
      </c>
      <c r="G28" s="30"/>
      <c r="H28" s="30"/>
      <c r="I28" s="98">
        <f t="shared" si="0"/>
        <v>5</v>
      </c>
      <c r="J28" s="108">
        <f t="shared" si="1"/>
        <v>28.56</v>
      </c>
      <c r="K28" s="46"/>
      <c r="L28" s="46"/>
      <c r="M28" s="46"/>
      <c r="N28" s="46"/>
      <c r="O28" s="46"/>
    </row>
    <row r="29" spans="1:15" ht="17.25" customHeight="1">
      <c r="A29" s="23">
        <v>24</v>
      </c>
      <c r="B29" s="67" t="s">
        <v>164</v>
      </c>
      <c r="C29" s="68">
        <v>1964</v>
      </c>
      <c r="D29" s="67" t="s">
        <v>17</v>
      </c>
      <c r="E29" s="88">
        <v>4</v>
      </c>
      <c r="F29" s="103">
        <v>5.71</v>
      </c>
      <c r="G29" s="30"/>
      <c r="H29" s="30"/>
      <c r="I29" s="98">
        <f t="shared" si="0"/>
        <v>4</v>
      </c>
      <c r="J29" s="108">
        <f t="shared" si="1"/>
        <v>5.71</v>
      </c>
      <c r="K29" s="46"/>
      <c r="L29" s="46"/>
      <c r="M29" s="46"/>
      <c r="N29" s="46"/>
      <c r="O29" s="46"/>
    </row>
    <row r="30" spans="1:15" ht="17.25" customHeight="1">
      <c r="A30" s="23">
        <v>25</v>
      </c>
      <c r="B30" s="67" t="s">
        <v>107</v>
      </c>
      <c r="C30" s="68">
        <v>1975</v>
      </c>
      <c r="D30" s="67" t="s">
        <v>108</v>
      </c>
      <c r="E30" s="88">
        <v>4</v>
      </c>
      <c r="F30" s="103">
        <v>9.71</v>
      </c>
      <c r="G30" s="30"/>
      <c r="H30" s="30"/>
      <c r="I30" s="98">
        <f t="shared" si="0"/>
        <v>4</v>
      </c>
      <c r="J30" s="108">
        <f t="shared" si="1"/>
        <v>9.71</v>
      </c>
      <c r="K30" s="46"/>
      <c r="L30" s="46"/>
      <c r="M30" s="46"/>
      <c r="N30" s="46"/>
      <c r="O30" s="46"/>
    </row>
    <row r="31" spans="1:15" ht="17.25" customHeight="1">
      <c r="A31" s="23">
        <v>26</v>
      </c>
      <c r="B31" s="67" t="s">
        <v>163</v>
      </c>
      <c r="C31" s="68">
        <v>1977</v>
      </c>
      <c r="D31" s="67" t="s">
        <v>134</v>
      </c>
      <c r="E31" s="88">
        <v>4</v>
      </c>
      <c r="F31" s="103">
        <v>11.3</v>
      </c>
      <c r="G31" s="30"/>
      <c r="H31" s="30"/>
      <c r="I31" s="98">
        <f t="shared" si="0"/>
        <v>4</v>
      </c>
      <c r="J31" s="108">
        <f t="shared" si="1"/>
        <v>11.3</v>
      </c>
      <c r="K31" s="46"/>
      <c r="L31" s="46"/>
      <c r="M31" s="46"/>
      <c r="N31" s="46"/>
      <c r="O31" s="46"/>
    </row>
    <row r="32" spans="1:10" ht="17.25" customHeight="1">
      <c r="A32" s="23">
        <v>27</v>
      </c>
      <c r="B32" s="67" t="s">
        <v>117</v>
      </c>
      <c r="C32" s="68">
        <v>1973</v>
      </c>
      <c r="D32" s="67" t="s">
        <v>48</v>
      </c>
      <c r="E32" s="88">
        <v>3</v>
      </c>
      <c r="F32" s="103">
        <v>19.21</v>
      </c>
      <c r="G32" s="107"/>
      <c r="H32" s="107"/>
      <c r="I32" s="98">
        <f t="shared" si="0"/>
        <v>3</v>
      </c>
      <c r="J32" s="108">
        <f t="shared" si="1"/>
        <v>19.21</v>
      </c>
    </row>
    <row r="33" spans="1:10" ht="17.25" customHeight="1">
      <c r="A33" s="23">
        <v>28</v>
      </c>
      <c r="B33" s="67" t="s">
        <v>117</v>
      </c>
      <c r="C33" s="68">
        <v>1952</v>
      </c>
      <c r="D33" s="67" t="s">
        <v>50</v>
      </c>
      <c r="E33" s="88">
        <v>2</v>
      </c>
      <c r="F33" s="103">
        <v>19.2</v>
      </c>
      <c r="G33" s="107"/>
      <c r="H33" s="107"/>
      <c r="I33" s="98">
        <f t="shared" si="0"/>
        <v>2</v>
      </c>
      <c r="J33" s="108">
        <f t="shared" si="1"/>
        <v>19.2</v>
      </c>
    </row>
    <row r="34" ht="26.25" customHeight="1">
      <c r="C34" s="7"/>
    </row>
    <row r="35" spans="2:5" ht="51">
      <c r="B35" s="39" t="s">
        <v>70</v>
      </c>
      <c r="C35" s="7"/>
      <c r="D35" s="5"/>
      <c r="E35" s="7" t="s">
        <v>71</v>
      </c>
    </row>
    <row r="36" spans="3:5" ht="12.75">
      <c r="C36" s="7"/>
      <c r="D36" s="5"/>
      <c r="E36" s="7"/>
    </row>
    <row r="37" spans="2:5" ht="51">
      <c r="B37" s="39" t="s">
        <v>72</v>
      </c>
      <c r="C37" s="7"/>
      <c r="D37" s="5"/>
      <c r="E37" s="7" t="s">
        <v>73</v>
      </c>
    </row>
  </sheetData>
  <printOptions horizontalCentered="1"/>
  <pageMargins left="0.7480314960629921" right="0.75" top="0.5905511811023623" bottom="0.3937007874015748" header="0.5118110236220472" footer="0.5118110236220472"/>
  <pageSetup horizontalDpi="600" verticalDpi="600" orientation="portrait" scale="75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19"/>
  <sheetViews>
    <sheetView workbookViewId="0" topLeftCell="A1">
      <selection activeCell="A1" sqref="A1"/>
    </sheetView>
  </sheetViews>
  <sheetFormatPr defaultColWidth="9.140625" defaultRowHeight="12.75"/>
  <cols>
    <col min="1" max="1" width="6.421875" style="5" customWidth="1"/>
    <col min="2" max="2" width="42.7109375" style="7" customWidth="1"/>
    <col min="3" max="3" width="7.140625" style="8" bestFit="1" customWidth="1"/>
    <col min="4" max="4" width="28.140625" style="7" customWidth="1"/>
    <col min="5" max="5" width="7.7109375" style="5" customWidth="1"/>
    <col min="6" max="6" width="6.8515625" style="5" customWidth="1"/>
    <col min="7" max="16384" width="9.140625" style="5" customWidth="1"/>
  </cols>
  <sheetData>
    <row r="1" spans="1:4" ht="20.25">
      <c r="A1" s="51"/>
      <c r="B1" s="10" t="s">
        <v>328</v>
      </c>
      <c r="C1" s="10"/>
      <c r="D1" s="8"/>
    </row>
    <row r="2" spans="1:4" ht="20.25">
      <c r="A2" s="51"/>
      <c r="B2" s="17" t="s">
        <v>329</v>
      </c>
      <c r="C2" s="9"/>
      <c r="D2" s="8"/>
    </row>
    <row r="3" spans="2:4" ht="20.25">
      <c r="B3" s="10" t="s">
        <v>160</v>
      </c>
      <c r="C3" s="9"/>
      <c r="D3" s="8"/>
    </row>
    <row r="4" spans="2:6" ht="20.25">
      <c r="B4" s="10"/>
      <c r="C4" s="18"/>
      <c r="E4" s="479"/>
      <c r="F4" s="110"/>
    </row>
    <row r="5" spans="1:6" s="2" customFormat="1" ht="30" customHeight="1">
      <c r="A5" s="151" t="s">
        <v>62</v>
      </c>
      <c r="B5" s="330" t="s">
        <v>0</v>
      </c>
      <c r="C5" s="401" t="s">
        <v>1</v>
      </c>
      <c r="D5" s="330" t="s">
        <v>2</v>
      </c>
      <c r="E5" s="476" t="s">
        <v>161</v>
      </c>
      <c r="F5" s="476" t="s">
        <v>162</v>
      </c>
    </row>
    <row r="6" spans="1:6" s="4" customFormat="1" ht="22.5" customHeight="1">
      <c r="A6" s="27">
        <v>1</v>
      </c>
      <c r="B6" s="29" t="s">
        <v>133</v>
      </c>
      <c r="C6" s="25">
        <v>1961</v>
      </c>
      <c r="D6" s="24" t="s">
        <v>25</v>
      </c>
      <c r="E6" s="30">
        <v>5</v>
      </c>
      <c r="F6" s="30">
        <v>6.95</v>
      </c>
    </row>
    <row r="7" spans="1:6" s="4" customFormat="1" ht="22.5" customHeight="1">
      <c r="A7" s="27">
        <v>2</v>
      </c>
      <c r="B7" s="29" t="s">
        <v>8</v>
      </c>
      <c r="C7" s="31">
        <v>1954</v>
      </c>
      <c r="D7" s="29" t="s">
        <v>10</v>
      </c>
      <c r="E7" s="30">
        <v>5</v>
      </c>
      <c r="F7" s="30">
        <v>7.31</v>
      </c>
    </row>
    <row r="8" spans="1:6" s="4" customFormat="1" ht="22.5" customHeight="1">
      <c r="A8" s="27">
        <v>3</v>
      </c>
      <c r="B8" s="33" t="s">
        <v>135</v>
      </c>
      <c r="C8" s="27">
        <v>1967</v>
      </c>
      <c r="D8" s="33" t="s">
        <v>32</v>
      </c>
      <c r="E8" s="30">
        <v>5</v>
      </c>
      <c r="F8" s="30">
        <v>8.17</v>
      </c>
    </row>
    <row r="9" spans="1:6" s="4" customFormat="1" ht="22.5" customHeight="1">
      <c r="A9" s="27">
        <v>4</v>
      </c>
      <c r="B9" s="33" t="s">
        <v>117</v>
      </c>
      <c r="C9" s="27">
        <v>1973</v>
      </c>
      <c r="D9" s="33" t="s">
        <v>51</v>
      </c>
      <c r="E9" s="30">
        <v>5</v>
      </c>
      <c r="F9" s="30">
        <v>9.74</v>
      </c>
    </row>
    <row r="10" spans="1:6" s="4" customFormat="1" ht="22.5" customHeight="1">
      <c r="A10" s="27">
        <v>5</v>
      </c>
      <c r="B10" s="29" t="s">
        <v>133</v>
      </c>
      <c r="C10" s="27">
        <v>1968</v>
      </c>
      <c r="D10" s="33" t="s">
        <v>34</v>
      </c>
      <c r="E10" s="30">
        <v>5</v>
      </c>
      <c r="F10" s="30">
        <v>11.74</v>
      </c>
    </row>
    <row r="11" spans="1:6" s="4" customFormat="1" ht="22.5" customHeight="1">
      <c r="A11" s="27">
        <v>6</v>
      </c>
      <c r="B11" s="33" t="s">
        <v>127</v>
      </c>
      <c r="C11" s="27">
        <v>1965</v>
      </c>
      <c r="D11" s="33" t="s">
        <v>16</v>
      </c>
      <c r="E11" s="30">
        <v>5</v>
      </c>
      <c r="F11" s="30">
        <v>13.26</v>
      </c>
    </row>
    <row r="12" spans="1:6" s="4" customFormat="1" ht="22.5" customHeight="1">
      <c r="A12" s="27">
        <v>7</v>
      </c>
      <c r="B12" s="29" t="s">
        <v>133</v>
      </c>
      <c r="C12" s="31">
        <v>1943</v>
      </c>
      <c r="D12" s="29" t="s">
        <v>37</v>
      </c>
      <c r="E12" s="26">
        <v>5</v>
      </c>
      <c r="F12" s="26">
        <v>15.26</v>
      </c>
    </row>
    <row r="13" spans="1:6" s="4" customFormat="1" ht="22.5" customHeight="1">
      <c r="A13" s="27">
        <v>8</v>
      </c>
      <c r="B13" s="29" t="s">
        <v>133</v>
      </c>
      <c r="C13" s="27">
        <v>1951</v>
      </c>
      <c r="D13" s="33" t="s">
        <v>24</v>
      </c>
      <c r="E13" s="30">
        <v>5</v>
      </c>
      <c r="F13" s="30">
        <v>28.16</v>
      </c>
    </row>
    <row r="14" spans="1:6" s="4" customFormat="1" ht="22.5" customHeight="1">
      <c r="A14" s="27">
        <v>9</v>
      </c>
      <c r="B14" s="33" t="s">
        <v>117</v>
      </c>
      <c r="C14" s="27">
        <v>1966</v>
      </c>
      <c r="D14" s="33" t="s">
        <v>49</v>
      </c>
      <c r="E14" s="30">
        <v>4</v>
      </c>
      <c r="F14" s="30">
        <v>9.5</v>
      </c>
    </row>
    <row r="15" spans="1:6" s="4" customFormat="1" ht="22.5" customHeight="1">
      <c r="A15" s="27">
        <v>10</v>
      </c>
      <c r="B15" s="33" t="s">
        <v>131</v>
      </c>
      <c r="C15" s="27">
        <v>1967</v>
      </c>
      <c r="D15" s="33" t="s">
        <v>99</v>
      </c>
      <c r="E15" s="30">
        <v>3</v>
      </c>
      <c r="F15" s="30">
        <v>8.03</v>
      </c>
    </row>
    <row r="16" spans="1:6" ht="17.25" customHeight="1">
      <c r="A16" s="477"/>
      <c r="B16" s="478"/>
      <c r="C16" s="478"/>
      <c r="D16" s="478"/>
      <c r="E16" s="477"/>
      <c r="F16" s="477"/>
    </row>
    <row r="17" spans="1:4" ht="45.75" customHeight="1">
      <c r="A17" s="11"/>
      <c r="B17" s="72" t="s">
        <v>78</v>
      </c>
      <c r="C17" s="45"/>
      <c r="D17" s="44" t="s">
        <v>71</v>
      </c>
    </row>
    <row r="18" spans="1:4" ht="13.5" customHeight="1">
      <c r="A18" s="11"/>
      <c r="B18" s="44"/>
      <c r="C18" s="45"/>
      <c r="D18" s="44"/>
    </row>
    <row r="19" spans="1:4" ht="60" customHeight="1">
      <c r="A19" s="11"/>
      <c r="B19" s="72" t="s">
        <v>72</v>
      </c>
      <c r="C19" s="45"/>
      <c r="D19" s="44" t="s">
        <v>73</v>
      </c>
    </row>
  </sheetData>
  <printOptions horizontalCentered="1"/>
  <pageMargins left="0.7480314960629921" right="0.75" top="0.984251968503937" bottom="0.984251968503937" header="0.5118110236220472" footer="0.5118110236220472"/>
  <pageSetup horizontalDpi="600" verticalDpi="600" orientation="portrait" scale="95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P3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5" customWidth="1"/>
    <col min="2" max="2" width="25.140625" style="7" customWidth="1"/>
    <col min="3" max="3" width="7.140625" style="8" bestFit="1" customWidth="1"/>
    <col min="4" max="4" width="28.140625" style="7" customWidth="1"/>
    <col min="5" max="5" width="7.28125" style="5" customWidth="1"/>
    <col min="6" max="6" width="6.57421875" style="5" customWidth="1"/>
    <col min="7" max="7" width="7.8515625" style="5" customWidth="1"/>
    <col min="8" max="8" width="6.8515625" style="5" customWidth="1"/>
    <col min="9" max="9" width="7.7109375" style="5" customWidth="1"/>
    <col min="10" max="10" width="6.8515625" style="5" customWidth="1"/>
    <col min="11" max="11" width="9.421875" style="5" customWidth="1"/>
    <col min="12" max="12" width="7.57421875" style="5" customWidth="1"/>
    <col min="13" max="16384" width="9.140625" style="5" customWidth="1"/>
  </cols>
  <sheetData>
    <row r="1" spans="2:7" ht="20.25">
      <c r="B1" s="10" t="s">
        <v>332</v>
      </c>
      <c r="E1" s="7"/>
      <c r="F1" s="6"/>
      <c r="G1" s="6"/>
    </row>
    <row r="2" spans="2:7" ht="20.25">
      <c r="B2" s="9" t="s">
        <v>331</v>
      </c>
      <c r="E2" s="7"/>
      <c r="F2" s="6"/>
      <c r="G2" s="6"/>
    </row>
    <row r="3" spans="2:7" ht="21" thickBot="1">
      <c r="B3" s="10" t="s">
        <v>160</v>
      </c>
      <c r="D3" s="74"/>
      <c r="E3" s="74"/>
      <c r="F3" s="65"/>
      <c r="G3" s="55"/>
    </row>
    <row r="4" spans="2:12" ht="38.25">
      <c r="B4" s="10"/>
      <c r="C4" s="18"/>
      <c r="E4" s="360" t="s">
        <v>173</v>
      </c>
      <c r="F4" s="40"/>
      <c r="G4" s="361" t="s">
        <v>174</v>
      </c>
      <c r="H4" s="110"/>
      <c r="I4" s="361" t="s">
        <v>314</v>
      </c>
      <c r="J4" s="110"/>
      <c r="K4" s="362" t="s">
        <v>315</v>
      </c>
      <c r="L4" s="101"/>
    </row>
    <row r="5" spans="1:16" s="2" customFormat="1" ht="30" customHeight="1">
      <c r="A5" s="151" t="s">
        <v>62</v>
      </c>
      <c r="B5" s="20" t="s">
        <v>0</v>
      </c>
      <c r="C5" s="21" t="s">
        <v>1</v>
      </c>
      <c r="D5" s="20" t="s">
        <v>2</v>
      </c>
      <c r="E5" s="22" t="s">
        <v>161</v>
      </c>
      <c r="F5" s="22" t="s">
        <v>162</v>
      </c>
      <c r="G5" s="22" t="s">
        <v>161</v>
      </c>
      <c r="H5" s="22" t="s">
        <v>162</v>
      </c>
      <c r="I5" s="22" t="s">
        <v>161</v>
      </c>
      <c r="J5" s="22" t="s">
        <v>162</v>
      </c>
      <c r="K5" s="22" t="s">
        <v>161</v>
      </c>
      <c r="L5" s="22" t="s">
        <v>162</v>
      </c>
      <c r="M5" s="78"/>
      <c r="N5" s="78"/>
      <c r="O5" s="78"/>
      <c r="P5" s="78"/>
    </row>
    <row r="6" spans="1:16" s="4" customFormat="1" ht="22.5" customHeight="1">
      <c r="A6" s="429">
        <v>1</v>
      </c>
      <c r="B6" s="67" t="s">
        <v>135</v>
      </c>
      <c r="C6" s="68">
        <v>1967</v>
      </c>
      <c r="D6" s="67" t="s">
        <v>32</v>
      </c>
      <c r="E6" s="467">
        <v>5</v>
      </c>
      <c r="F6" s="468">
        <v>5.7</v>
      </c>
      <c r="G6" s="469">
        <v>4</v>
      </c>
      <c r="H6" s="469">
        <v>6.08</v>
      </c>
      <c r="I6" s="30">
        <v>5</v>
      </c>
      <c r="J6" s="30">
        <v>8.17</v>
      </c>
      <c r="K6" s="440">
        <f aca="true" t="shared" si="0" ref="K6:K33">E6+G6+I6-MIN(E6,G6,I6)</f>
        <v>10</v>
      </c>
      <c r="L6" s="470">
        <f>F6+H6+J6-J6</f>
        <v>11.780000000000003</v>
      </c>
      <c r="M6" s="79"/>
      <c r="N6" s="79"/>
      <c r="O6" s="79"/>
      <c r="P6" s="79"/>
    </row>
    <row r="7" spans="1:16" s="4" customFormat="1" ht="22.5" customHeight="1">
      <c r="A7" s="429">
        <v>2</v>
      </c>
      <c r="B7" s="83" t="s">
        <v>8</v>
      </c>
      <c r="C7" s="82">
        <v>1954</v>
      </c>
      <c r="D7" s="83" t="s">
        <v>10</v>
      </c>
      <c r="E7" s="467">
        <v>5</v>
      </c>
      <c r="F7" s="468">
        <v>7.77</v>
      </c>
      <c r="G7" s="469">
        <v>5</v>
      </c>
      <c r="H7" s="469">
        <v>5.25</v>
      </c>
      <c r="I7" s="30">
        <v>5</v>
      </c>
      <c r="J7" s="30">
        <v>7.31</v>
      </c>
      <c r="K7" s="440">
        <f t="shared" si="0"/>
        <v>10</v>
      </c>
      <c r="L7" s="470">
        <f>F7+H7+J7-F7</f>
        <v>12.559999999999999</v>
      </c>
      <c r="M7" s="79"/>
      <c r="N7" s="79"/>
      <c r="O7" s="79"/>
      <c r="P7" s="79"/>
    </row>
    <row r="8" spans="1:16" s="4" customFormat="1" ht="22.5" customHeight="1">
      <c r="A8" s="429">
        <v>3</v>
      </c>
      <c r="B8" s="83" t="s">
        <v>133</v>
      </c>
      <c r="C8" s="84">
        <v>1961</v>
      </c>
      <c r="D8" s="85" t="s">
        <v>25</v>
      </c>
      <c r="E8" s="467">
        <v>5</v>
      </c>
      <c r="F8" s="468">
        <v>6.43</v>
      </c>
      <c r="G8" s="469">
        <v>5</v>
      </c>
      <c r="H8" s="469">
        <v>6.33</v>
      </c>
      <c r="I8" s="30">
        <v>5</v>
      </c>
      <c r="J8" s="30">
        <v>6.95</v>
      </c>
      <c r="K8" s="440">
        <f t="shared" si="0"/>
        <v>10</v>
      </c>
      <c r="L8" s="470">
        <f>F8+H8+J8-J8</f>
        <v>12.760000000000002</v>
      </c>
      <c r="M8" s="79"/>
      <c r="N8" s="79"/>
      <c r="O8" s="79"/>
      <c r="P8" s="79"/>
    </row>
    <row r="9" spans="1:16" s="4" customFormat="1" ht="22.5" customHeight="1">
      <c r="A9" s="429">
        <v>4</v>
      </c>
      <c r="B9" s="67" t="s">
        <v>117</v>
      </c>
      <c r="C9" s="68">
        <v>1973</v>
      </c>
      <c r="D9" s="67" t="s">
        <v>51</v>
      </c>
      <c r="E9" s="467">
        <v>5</v>
      </c>
      <c r="F9" s="468">
        <v>10.73</v>
      </c>
      <c r="G9" s="469">
        <v>3</v>
      </c>
      <c r="H9" s="469">
        <v>14.52</v>
      </c>
      <c r="I9" s="30">
        <v>5</v>
      </c>
      <c r="J9" s="30">
        <v>9.74</v>
      </c>
      <c r="K9" s="440">
        <f t="shared" si="0"/>
        <v>10</v>
      </c>
      <c r="L9" s="470">
        <f>F9+H9+J9-H9</f>
        <v>20.470000000000002</v>
      </c>
      <c r="M9" s="79"/>
      <c r="N9" s="79"/>
      <c r="O9" s="79"/>
      <c r="P9" s="79"/>
    </row>
    <row r="10" spans="1:16" s="4" customFormat="1" ht="22.5" customHeight="1">
      <c r="A10" s="429">
        <v>5</v>
      </c>
      <c r="B10" s="83" t="s">
        <v>133</v>
      </c>
      <c r="C10" s="68">
        <v>1968</v>
      </c>
      <c r="D10" s="67" t="s">
        <v>34</v>
      </c>
      <c r="E10" s="467">
        <v>0</v>
      </c>
      <c r="F10" s="468">
        <v>0</v>
      </c>
      <c r="G10" s="469">
        <v>5</v>
      </c>
      <c r="H10" s="469">
        <v>8.87</v>
      </c>
      <c r="I10" s="30">
        <v>5</v>
      </c>
      <c r="J10" s="30">
        <v>11.74</v>
      </c>
      <c r="K10" s="440">
        <f t="shared" si="0"/>
        <v>10</v>
      </c>
      <c r="L10" s="470">
        <f>F10+H10+J10</f>
        <v>20.61</v>
      </c>
      <c r="M10" s="79"/>
      <c r="N10" s="79"/>
      <c r="O10" s="79"/>
      <c r="P10" s="79"/>
    </row>
    <row r="11" spans="1:16" s="4" customFormat="1" ht="22.5" customHeight="1">
      <c r="A11" s="429">
        <v>6</v>
      </c>
      <c r="B11" s="67" t="s">
        <v>127</v>
      </c>
      <c r="C11" s="68">
        <v>1965</v>
      </c>
      <c r="D11" s="67" t="s">
        <v>16</v>
      </c>
      <c r="E11" s="467">
        <v>5</v>
      </c>
      <c r="F11" s="468">
        <v>10.07</v>
      </c>
      <c r="G11" s="469">
        <v>0</v>
      </c>
      <c r="H11" s="469">
        <v>0</v>
      </c>
      <c r="I11" s="30">
        <v>5</v>
      </c>
      <c r="J11" s="30">
        <v>13.26</v>
      </c>
      <c r="K11" s="440">
        <f t="shared" si="0"/>
        <v>10</v>
      </c>
      <c r="L11" s="470">
        <f>F11+H11+J11</f>
        <v>23.33</v>
      </c>
      <c r="M11" s="79"/>
      <c r="N11" s="79"/>
      <c r="O11" s="79"/>
      <c r="P11" s="79"/>
    </row>
    <row r="12" spans="1:16" s="4" customFormat="1" ht="22.5" customHeight="1">
      <c r="A12" s="429">
        <v>7</v>
      </c>
      <c r="B12" s="67" t="s">
        <v>138</v>
      </c>
      <c r="C12" s="68">
        <v>1968</v>
      </c>
      <c r="D12" s="67" t="s">
        <v>139</v>
      </c>
      <c r="E12" s="467">
        <v>5</v>
      </c>
      <c r="F12" s="468">
        <v>10.37</v>
      </c>
      <c r="G12" s="469">
        <v>5</v>
      </c>
      <c r="H12" s="469">
        <v>16.13</v>
      </c>
      <c r="I12" s="30">
        <v>0</v>
      </c>
      <c r="J12" s="30">
        <v>0</v>
      </c>
      <c r="K12" s="440">
        <f t="shared" si="0"/>
        <v>10</v>
      </c>
      <c r="L12" s="470">
        <f>F12+H12+J12</f>
        <v>26.5</v>
      </c>
      <c r="M12" s="79"/>
      <c r="N12" s="79"/>
      <c r="O12" s="79"/>
      <c r="P12" s="79"/>
    </row>
    <row r="13" spans="1:16" s="4" customFormat="1" ht="22.5" customHeight="1">
      <c r="A13" s="429">
        <v>8</v>
      </c>
      <c r="B13" s="83" t="s">
        <v>133</v>
      </c>
      <c r="C13" s="82">
        <v>1943</v>
      </c>
      <c r="D13" s="83" t="s">
        <v>37</v>
      </c>
      <c r="E13" s="467">
        <v>5</v>
      </c>
      <c r="F13" s="468">
        <v>18.84</v>
      </c>
      <c r="G13" s="469">
        <v>4</v>
      </c>
      <c r="H13" s="469">
        <v>19.66</v>
      </c>
      <c r="I13" s="26">
        <v>5</v>
      </c>
      <c r="J13" s="26">
        <v>15.26</v>
      </c>
      <c r="K13" s="440">
        <f t="shared" si="0"/>
        <v>10</v>
      </c>
      <c r="L13" s="470">
        <f>F13+H13+J13-H13</f>
        <v>34.099999999999994</v>
      </c>
      <c r="M13" s="79"/>
      <c r="N13" s="79"/>
      <c r="O13" s="79"/>
      <c r="P13" s="79"/>
    </row>
    <row r="14" spans="1:16" s="4" customFormat="1" ht="22.5" customHeight="1">
      <c r="A14" s="429">
        <v>9</v>
      </c>
      <c r="B14" s="83" t="s">
        <v>133</v>
      </c>
      <c r="C14" s="68">
        <v>1951</v>
      </c>
      <c r="D14" s="67" t="s">
        <v>24</v>
      </c>
      <c r="E14" s="467">
        <v>5</v>
      </c>
      <c r="F14" s="468">
        <v>12.2</v>
      </c>
      <c r="G14" s="471">
        <v>0</v>
      </c>
      <c r="H14" s="471">
        <v>0</v>
      </c>
      <c r="I14" s="106">
        <v>5</v>
      </c>
      <c r="J14" s="106">
        <v>28.16</v>
      </c>
      <c r="K14" s="440">
        <f t="shared" si="0"/>
        <v>10</v>
      </c>
      <c r="L14" s="470">
        <f>F14+H14+J14</f>
        <v>40.36</v>
      </c>
      <c r="M14" s="79"/>
      <c r="N14" s="79"/>
      <c r="O14" s="79"/>
      <c r="P14" s="79"/>
    </row>
    <row r="15" spans="1:16" s="4" customFormat="1" ht="22.5" customHeight="1">
      <c r="A15" s="429">
        <v>10</v>
      </c>
      <c r="B15" s="67" t="s">
        <v>138</v>
      </c>
      <c r="C15" s="68">
        <v>1966</v>
      </c>
      <c r="D15" s="67" t="s">
        <v>141</v>
      </c>
      <c r="E15" s="467">
        <v>5</v>
      </c>
      <c r="F15" s="468">
        <v>17.61</v>
      </c>
      <c r="G15" s="469">
        <v>5</v>
      </c>
      <c r="H15" s="469">
        <v>33.29</v>
      </c>
      <c r="I15" s="26">
        <v>0</v>
      </c>
      <c r="J15" s="26">
        <v>0</v>
      </c>
      <c r="K15" s="440">
        <f t="shared" si="0"/>
        <v>10</v>
      </c>
      <c r="L15" s="470">
        <f>F15+H15+J15</f>
        <v>50.9</v>
      </c>
      <c r="M15" s="79"/>
      <c r="N15" s="79"/>
      <c r="O15" s="79"/>
      <c r="P15" s="79"/>
    </row>
    <row r="16" spans="1:16" s="4" customFormat="1" ht="22.5" customHeight="1">
      <c r="A16" s="429">
        <v>11</v>
      </c>
      <c r="B16" s="67" t="s">
        <v>117</v>
      </c>
      <c r="C16" s="68">
        <v>1966</v>
      </c>
      <c r="D16" s="67" t="s">
        <v>49</v>
      </c>
      <c r="E16" s="467">
        <v>5</v>
      </c>
      <c r="F16" s="468">
        <v>8.43</v>
      </c>
      <c r="G16" s="469">
        <v>3</v>
      </c>
      <c r="H16" s="469">
        <v>7.03</v>
      </c>
      <c r="I16" s="30">
        <v>4</v>
      </c>
      <c r="J16" s="30">
        <v>9.5</v>
      </c>
      <c r="K16" s="440">
        <f t="shared" si="0"/>
        <v>9</v>
      </c>
      <c r="L16" s="470">
        <v>17.93</v>
      </c>
      <c r="M16" s="79"/>
      <c r="N16" s="79"/>
      <c r="O16" s="79"/>
      <c r="P16" s="79"/>
    </row>
    <row r="17" spans="1:16" s="4" customFormat="1" ht="22.5" customHeight="1">
      <c r="A17" s="429">
        <v>12</v>
      </c>
      <c r="B17" s="67" t="s">
        <v>117</v>
      </c>
      <c r="C17" s="68">
        <v>1966</v>
      </c>
      <c r="D17" s="67" t="s">
        <v>46</v>
      </c>
      <c r="E17" s="467">
        <v>4</v>
      </c>
      <c r="F17" s="468">
        <v>28.41</v>
      </c>
      <c r="G17" s="469">
        <v>5</v>
      </c>
      <c r="H17" s="469">
        <v>15.6</v>
      </c>
      <c r="I17" s="26">
        <v>0</v>
      </c>
      <c r="J17" s="26">
        <v>0</v>
      </c>
      <c r="K17" s="440">
        <f t="shared" si="0"/>
        <v>9</v>
      </c>
      <c r="L17" s="470">
        <f aca="true" t="shared" si="1" ref="L17:L33">F17+H17+J17</f>
        <v>44.01</v>
      </c>
      <c r="M17" s="79"/>
      <c r="N17" s="79"/>
      <c r="O17" s="79"/>
      <c r="P17" s="79"/>
    </row>
    <row r="18" spans="1:16" s="4" customFormat="1" ht="22.5" customHeight="1">
      <c r="A18" s="429">
        <v>13</v>
      </c>
      <c r="B18" s="67" t="s">
        <v>131</v>
      </c>
      <c r="C18" s="68">
        <v>1967</v>
      </c>
      <c r="D18" s="67" t="s">
        <v>99</v>
      </c>
      <c r="E18" s="467">
        <v>5</v>
      </c>
      <c r="F18" s="468">
        <v>7.19</v>
      </c>
      <c r="G18" s="469">
        <v>0</v>
      </c>
      <c r="H18" s="469">
        <v>0</v>
      </c>
      <c r="I18" s="30">
        <v>3</v>
      </c>
      <c r="J18" s="30">
        <v>8.03</v>
      </c>
      <c r="K18" s="440">
        <f t="shared" si="0"/>
        <v>8</v>
      </c>
      <c r="L18" s="470">
        <f t="shared" si="1"/>
        <v>15.219999999999999</v>
      </c>
      <c r="M18" s="79"/>
      <c r="N18" s="79"/>
      <c r="O18" s="79"/>
      <c r="P18" s="79"/>
    </row>
    <row r="19" spans="1:16" ht="22.5" customHeight="1">
      <c r="A19" s="429">
        <v>14</v>
      </c>
      <c r="B19" s="67" t="s">
        <v>117</v>
      </c>
      <c r="C19" s="68">
        <v>1973</v>
      </c>
      <c r="D19" s="67" t="s">
        <v>48</v>
      </c>
      <c r="E19" s="467">
        <v>3</v>
      </c>
      <c r="F19" s="468">
        <v>19.21</v>
      </c>
      <c r="G19" s="469">
        <v>5</v>
      </c>
      <c r="H19" s="469">
        <v>17.65</v>
      </c>
      <c r="I19" s="26">
        <v>0</v>
      </c>
      <c r="J19" s="26">
        <v>0</v>
      </c>
      <c r="K19" s="440">
        <f t="shared" si="0"/>
        <v>8</v>
      </c>
      <c r="L19" s="470">
        <f t="shared" si="1"/>
        <v>36.86</v>
      </c>
      <c r="M19" s="46"/>
      <c r="N19" s="46"/>
      <c r="O19" s="46"/>
      <c r="P19" s="46"/>
    </row>
    <row r="20" spans="1:16" ht="22.5" customHeight="1">
      <c r="A20" s="429">
        <v>15</v>
      </c>
      <c r="B20" s="83" t="s">
        <v>107</v>
      </c>
      <c r="C20" s="68">
        <v>1981</v>
      </c>
      <c r="D20" s="67" t="s">
        <v>109</v>
      </c>
      <c r="E20" s="467">
        <v>5</v>
      </c>
      <c r="F20" s="468">
        <v>8.84</v>
      </c>
      <c r="G20" s="469">
        <v>0</v>
      </c>
      <c r="H20" s="469">
        <v>0</v>
      </c>
      <c r="I20" s="30">
        <v>0</v>
      </c>
      <c r="J20" s="30">
        <v>0</v>
      </c>
      <c r="K20" s="440">
        <f t="shared" si="0"/>
        <v>5</v>
      </c>
      <c r="L20" s="470">
        <f t="shared" si="1"/>
        <v>8.84</v>
      </c>
      <c r="M20" s="46"/>
      <c r="N20" s="46"/>
      <c r="O20" s="46"/>
      <c r="P20" s="46"/>
    </row>
    <row r="21" spans="1:16" ht="22.5" customHeight="1">
      <c r="A21" s="429">
        <v>16</v>
      </c>
      <c r="B21" s="67" t="s">
        <v>127</v>
      </c>
      <c r="C21" s="68">
        <v>1967</v>
      </c>
      <c r="D21" s="67" t="s">
        <v>18</v>
      </c>
      <c r="E21" s="467">
        <v>5</v>
      </c>
      <c r="F21" s="468">
        <v>10.96</v>
      </c>
      <c r="G21" s="469">
        <v>0</v>
      </c>
      <c r="H21" s="469">
        <v>0</v>
      </c>
      <c r="I21" s="30">
        <v>0</v>
      </c>
      <c r="J21" s="30">
        <v>0</v>
      </c>
      <c r="K21" s="440">
        <f t="shared" si="0"/>
        <v>5</v>
      </c>
      <c r="L21" s="470">
        <f t="shared" si="1"/>
        <v>10.96</v>
      </c>
      <c r="M21" s="46"/>
      <c r="N21" s="46"/>
      <c r="O21" s="46"/>
      <c r="P21" s="46"/>
    </row>
    <row r="22" spans="1:16" ht="22.5" customHeight="1">
      <c r="A22" s="429">
        <v>17</v>
      </c>
      <c r="B22" s="67" t="s">
        <v>138</v>
      </c>
      <c r="C22" s="68">
        <v>1970</v>
      </c>
      <c r="D22" s="67" t="s">
        <v>137</v>
      </c>
      <c r="E22" s="467">
        <v>5</v>
      </c>
      <c r="F22" s="468">
        <v>11.36</v>
      </c>
      <c r="G22" s="469">
        <v>0</v>
      </c>
      <c r="H22" s="469">
        <v>0</v>
      </c>
      <c r="I22" s="30">
        <v>0</v>
      </c>
      <c r="J22" s="30">
        <v>0</v>
      </c>
      <c r="K22" s="440">
        <f t="shared" si="0"/>
        <v>5</v>
      </c>
      <c r="L22" s="470">
        <f t="shared" si="1"/>
        <v>11.36</v>
      </c>
      <c r="M22" s="46"/>
      <c r="N22" s="46"/>
      <c r="O22" s="46"/>
      <c r="P22" s="46"/>
    </row>
    <row r="23" spans="1:16" ht="22.5" customHeight="1">
      <c r="A23" s="429">
        <v>18</v>
      </c>
      <c r="B23" s="67" t="s">
        <v>135</v>
      </c>
      <c r="C23" s="68">
        <v>1943</v>
      </c>
      <c r="D23" s="67" t="s">
        <v>68</v>
      </c>
      <c r="E23" s="467">
        <v>5</v>
      </c>
      <c r="F23" s="468">
        <v>12.05</v>
      </c>
      <c r="G23" s="469">
        <v>0</v>
      </c>
      <c r="H23" s="469">
        <v>0</v>
      </c>
      <c r="I23" s="30">
        <v>0</v>
      </c>
      <c r="J23" s="30">
        <v>0</v>
      </c>
      <c r="K23" s="440">
        <f t="shared" si="0"/>
        <v>5</v>
      </c>
      <c r="L23" s="470">
        <f t="shared" si="1"/>
        <v>12.05</v>
      </c>
      <c r="M23" s="46"/>
      <c r="N23" s="46"/>
      <c r="O23" s="46"/>
      <c r="P23" s="46"/>
    </row>
    <row r="24" spans="1:16" ht="22.5" customHeight="1">
      <c r="A24" s="429">
        <v>19</v>
      </c>
      <c r="B24" s="67" t="s">
        <v>117</v>
      </c>
      <c r="C24" s="68">
        <v>1964</v>
      </c>
      <c r="D24" s="67" t="s">
        <v>47</v>
      </c>
      <c r="E24" s="467">
        <v>0</v>
      </c>
      <c r="F24" s="468">
        <v>0</v>
      </c>
      <c r="G24" s="469">
        <v>5</v>
      </c>
      <c r="H24" s="469">
        <v>12.5</v>
      </c>
      <c r="I24" s="26">
        <v>0</v>
      </c>
      <c r="J24" s="26">
        <v>0</v>
      </c>
      <c r="K24" s="440">
        <f t="shared" si="0"/>
        <v>5</v>
      </c>
      <c r="L24" s="470">
        <f t="shared" si="1"/>
        <v>12.5</v>
      </c>
      <c r="M24" s="46"/>
      <c r="N24" s="46"/>
      <c r="O24" s="46"/>
      <c r="P24" s="46"/>
    </row>
    <row r="25" spans="1:16" ht="22.5" customHeight="1">
      <c r="A25" s="429">
        <v>20</v>
      </c>
      <c r="B25" s="67" t="s">
        <v>117</v>
      </c>
      <c r="C25" s="68">
        <v>1973</v>
      </c>
      <c r="D25" s="67" t="s">
        <v>172</v>
      </c>
      <c r="E25" s="467">
        <v>0</v>
      </c>
      <c r="F25" s="468">
        <v>0</v>
      </c>
      <c r="G25" s="469">
        <v>5</v>
      </c>
      <c r="H25" s="469">
        <v>13.33</v>
      </c>
      <c r="I25" s="26">
        <v>0</v>
      </c>
      <c r="J25" s="26">
        <v>0</v>
      </c>
      <c r="K25" s="440">
        <f t="shared" si="0"/>
        <v>5</v>
      </c>
      <c r="L25" s="470">
        <f t="shared" si="1"/>
        <v>13.33</v>
      </c>
      <c r="M25" s="46"/>
      <c r="N25" s="46"/>
      <c r="O25" s="46"/>
      <c r="P25" s="46"/>
    </row>
    <row r="26" spans="1:16" ht="22.5" customHeight="1">
      <c r="A26" s="429">
        <v>21</v>
      </c>
      <c r="B26" s="67" t="s">
        <v>127</v>
      </c>
      <c r="C26" s="68">
        <v>1974</v>
      </c>
      <c r="D26" s="67" t="s">
        <v>86</v>
      </c>
      <c r="E26" s="467">
        <v>5</v>
      </c>
      <c r="F26" s="468">
        <v>14.13</v>
      </c>
      <c r="G26" s="469">
        <v>0</v>
      </c>
      <c r="H26" s="469">
        <v>0</v>
      </c>
      <c r="I26" s="30">
        <v>0</v>
      </c>
      <c r="J26" s="30">
        <v>0</v>
      </c>
      <c r="K26" s="440">
        <f t="shared" si="0"/>
        <v>5</v>
      </c>
      <c r="L26" s="470">
        <f t="shared" si="1"/>
        <v>14.13</v>
      </c>
      <c r="M26" s="46"/>
      <c r="N26" s="46"/>
      <c r="O26" s="46"/>
      <c r="P26" s="46"/>
    </row>
    <row r="27" spans="1:16" ht="22.5" customHeight="1">
      <c r="A27" s="429">
        <v>22</v>
      </c>
      <c r="B27" s="67" t="s">
        <v>138</v>
      </c>
      <c r="C27" s="68">
        <v>1972</v>
      </c>
      <c r="D27" s="67" t="s">
        <v>140</v>
      </c>
      <c r="E27" s="467">
        <v>5</v>
      </c>
      <c r="F27" s="468">
        <v>21.79</v>
      </c>
      <c r="G27" s="469">
        <v>0</v>
      </c>
      <c r="H27" s="469">
        <v>0</v>
      </c>
      <c r="I27" s="30">
        <v>0</v>
      </c>
      <c r="J27" s="30">
        <v>0</v>
      </c>
      <c r="K27" s="440">
        <f t="shared" si="0"/>
        <v>5</v>
      </c>
      <c r="L27" s="470">
        <f t="shared" si="1"/>
        <v>21.79</v>
      </c>
      <c r="M27" s="46"/>
      <c r="N27" s="46"/>
      <c r="O27" s="46"/>
      <c r="P27" s="46"/>
    </row>
    <row r="28" spans="1:16" ht="22.5" customHeight="1">
      <c r="A28" s="429">
        <v>23</v>
      </c>
      <c r="B28" s="67" t="s">
        <v>131</v>
      </c>
      <c r="C28" s="68">
        <v>1975</v>
      </c>
      <c r="D28" s="87" t="s">
        <v>130</v>
      </c>
      <c r="E28" s="467">
        <v>5</v>
      </c>
      <c r="F28" s="468">
        <v>28.56</v>
      </c>
      <c r="G28" s="469">
        <v>0</v>
      </c>
      <c r="H28" s="469">
        <v>0</v>
      </c>
      <c r="I28" s="30">
        <v>0</v>
      </c>
      <c r="J28" s="30">
        <v>0</v>
      </c>
      <c r="K28" s="440">
        <f t="shared" si="0"/>
        <v>5</v>
      </c>
      <c r="L28" s="470">
        <f t="shared" si="1"/>
        <v>28.56</v>
      </c>
      <c r="M28" s="46"/>
      <c r="N28" s="46"/>
      <c r="O28" s="46"/>
      <c r="P28" s="46"/>
    </row>
    <row r="29" spans="1:16" ht="22.5" customHeight="1">
      <c r="A29" s="429">
        <v>24</v>
      </c>
      <c r="B29" s="67" t="s">
        <v>164</v>
      </c>
      <c r="C29" s="68">
        <v>1964</v>
      </c>
      <c r="D29" s="67" t="s">
        <v>17</v>
      </c>
      <c r="E29" s="467">
        <v>4</v>
      </c>
      <c r="F29" s="468">
        <v>5.71</v>
      </c>
      <c r="G29" s="469">
        <v>0</v>
      </c>
      <c r="H29" s="469">
        <v>0</v>
      </c>
      <c r="I29" s="30">
        <v>0</v>
      </c>
      <c r="J29" s="30">
        <v>0</v>
      </c>
      <c r="K29" s="440">
        <f t="shared" si="0"/>
        <v>4</v>
      </c>
      <c r="L29" s="470">
        <f t="shared" si="1"/>
        <v>5.71</v>
      </c>
      <c r="M29" s="46"/>
      <c r="N29" s="46"/>
      <c r="O29" s="46"/>
      <c r="P29" s="46"/>
    </row>
    <row r="30" spans="1:16" ht="22.5" customHeight="1">
      <c r="A30" s="429">
        <v>25</v>
      </c>
      <c r="B30" s="67" t="s">
        <v>107</v>
      </c>
      <c r="C30" s="68">
        <v>1975</v>
      </c>
      <c r="D30" s="67" t="s">
        <v>108</v>
      </c>
      <c r="E30" s="467">
        <v>4</v>
      </c>
      <c r="F30" s="468">
        <v>9.71</v>
      </c>
      <c r="G30" s="469">
        <v>0</v>
      </c>
      <c r="H30" s="469">
        <v>0</v>
      </c>
      <c r="I30" s="30">
        <v>0</v>
      </c>
      <c r="J30" s="30">
        <v>0</v>
      </c>
      <c r="K30" s="440">
        <f t="shared" si="0"/>
        <v>4</v>
      </c>
      <c r="L30" s="470">
        <f t="shared" si="1"/>
        <v>9.71</v>
      </c>
      <c r="M30" s="46"/>
      <c r="N30" s="46"/>
      <c r="O30" s="46"/>
      <c r="P30" s="46"/>
    </row>
    <row r="31" spans="1:16" ht="22.5" customHeight="1">
      <c r="A31" s="429">
        <v>26</v>
      </c>
      <c r="B31" s="67" t="s">
        <v>163</v>
      </c>
      <c r="C31" s="68">
        <v>1977</v>
      </c>
      <c r="D31" s="67" t="s">
        <v>134</v>
      </c>
      <c r="E31" s="467">
        <v>4</v>
      </c>
      <c r="F31" s="468">
        <v>11.3</v>
      </c>
      <c r="G31" s="469">
        <v>0</v>
      </c>
      <c r="H31" s="469">
        <v>0</v>
      </c>
      <c r="I31" s="30">
        <v>0</v>
      </c>
      <c r="J31" s="30">
        <v>0</v>
      </c>
      <c r="K31" s="440">
        <f t="shared" si="0"/>
        <v>4</v>
      </c>
      <c r="L31" s="470">
        <f t="shared" si="1"/>
        <v>11.3</v>
      </c>
      <c r="M31" s="46"/>
      <c r="N31" s="46"/>
      <c r="O31" s="46"/>
      <c r="P31" s="46"/>
    </row>
    <row r="32" spans="1:12" ht="22.5" customHeight="1">
      <c r="A32" s="429">
        <v>27</v>
      </c>
      <c r="B32" s="67" t="s">
        <v>117</v>
      </c>
      <c r="C32" s="68">
        <v>1973</v>
      </c>
      <c r="D32" s="67" t="s">
        <v>48</v>
      </c>
      <c r="E32" s="467">
        <v>3</v>
      </c>
      <c r="F32" s="468">
        <v>19.21</v>
      </c>
      <c r="G32" s="472">
        <v>0</v>
      </c>
      <c r="H32" s="472">
        <v>0</v>
      </c>
      <c r="I32" s="107">
        <v>0</v>
      </c>
      <c r="J32" s="107">
        <v>0</v>
      </c>
      <c r="K32" s="440">
        <f t="shared" si="0"/>
        <v>3</v>
      </c>
      <c r="L32" s="470">
        <f t="shared" si="1"/>
        <v>19.21</v>
      </c>
    </row>
    <row r="33" spans="1:12" ht="22.5" customHeight="1">
      <c r="A33" s="429">
        <v>28</v>
      </c>
      <c r="B33" s="67" t="s">
        <v>117</v>
      </c>
      <c r="C33" s="68">
        <v>1952</v>
      </c>
      <c r="D33" s="67" t="s">
        <v>50</v>
      </c>
      <c r="E33" s="467">
        <v>2</v>
      </c>
      <c r="F33" s="468">
        <v>19.2</v>
      </c>
      <c r="G33" s="472">
        <v>0</v>
      </c>
      <c r="H33" s="472">
        <v>0</v>
      </c>
      <c r="I33" s="107">
        <v>0</v>
      </c>
      <c r="J33" s="107">
        <v>0</v>
      </c>
      <c r="K33" s="440">
        <f t="shared" si="0"/>
        <v>2</v>
      </c>
      <c r="L33" s="470">
        <f t="shared" si="1"/>
        <v>19.2</v>
      </c>
    </row>
    <row r="34" ht="26.25" customHeight="1">
      <c r="C34" s="7"/>
    </row>
    <row r="35" spans="1:8" ht="60" customHeight="1">
      <c r="A35" s="11"/>
      <c r="B35" s="72" t="s">
        <v>78</v>
      </c>
      <c r="C35" s="45"/>
      <c r="D35" s="44" t="s">
        <v>71</v>
      </c>
      <c r="E35" s="46"/>
      <c r="F35" s="46"/>
      <c r="G35" s="46"/>
      <c r="H35" s="47"/>
    </row>
    <row r="36" spans="1:8" ht="13.5" customHeight="1">
      <c r="A36" s="11"/>
      <c r="B36" s="44"/>
      <c r="C36" s="45"/>
      <c r="D36" s="44"/>
      <c r="E36" s="46"/>
      <c r="F36" s="46"/>
      <c r="G36" s="46"/>
      <c r="H36" s="47"/>
    </row>
    <row r="37" spans="1:8" ht="60" customHeight="1">
      <c r="A37" s="11"/>
      <c r="B37" s="72" t="s">
        <v>72</v>
      </c>
      <c r="C37" s="45"/>
      <c r="D37" s="44" t="s">
        <v>73</v>
      </c>
      <c r="E37" s="46"/>
      <c r="F37" s="46"/>
      <c r="G37" s="46"/>
      <c r="H37" s="47"/>
    </row>
  </sheetData>
  <printOptions horizontalCentered="1"/>
  <pageMargins left="0.7480314960629921" right="0.75" top="0.7874015748031497" bottom="0.5905511811023623" header="0.5118110236220472" footer="0.5118110236220472"/>
  <pageSetup horizontalDpi="600" verticalDpi="6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2"/>
  <sheetViews>
    <sheetView workbookViewId="0" topLeftCell="A1">
      <selection activeCell="A1" sqref="A1"/>
    </sheetView>
  </sheetViews>
  <sheetFormatPr defaultColWidth="9.140625" defaultRowHeight="12.75"/>
  <cols>
    <col min="1" max="1" width="22.8515625" style="0" customWidth="1"/>
    <col min="2" max="2" width="27.57421875" style="0" customWidth="1"/>
    <col min="3" max="3" width="8.00390625" style="0" customWidth="1"/>
    <col min="4" max="4" width="7.8515625" style="0" customWidth="1"/>
    <col min="5" max="5" width="7.57421875" style="0" customWidth="1"/>
    <col min="6" max="6" width="8.140625" style="0" customWidth="1"/>
    <col min="7" max="7" width="8.28125" style="0" customWidth="1"/>
    <col min="8" max="8" width="7.7109375" style="0" customWidth="1"/>
    <col min="9" max="9" width="7.8515625" style="0" customWidth="1"/>
    <col min="10" max="10" width="7.7109375" style="0" customWidth="1"/>
    <col min="11" max="11" width="7.00390625" style="0" customWidth="1"/>
  </cols>
  <sheetData>
    <row r="1" spans="2:7" ht="18">
      <c r="B1" s="142" t="s">
        <v>257</v>
      </c>
      <c r="G1" s="142" t="s">
        <v>276</v>
      </c>
    </row>
    <row r="2" spans="1:11" ht="33.75">
      <c r="A2" s="144" t="s">
        <v>272</v>
      </c>
      <c r="B2" s="142"/>
      <c r="C2" s="142" t="s">
        <v>278</v>
      </c>
      <c r="G2" s="146" t="s">
        <v>64</v>
      </c>
      <c r="H2" s="146" t="s">
        <v>65</v>
      </c>
      <c r="I2" s="146">
        <v>1</v>
      </c>
      <c r="J2" s="146">
        <v>2</v>
      </c>
      <c r="K2" s="146">
        <v>3</v>
      </c>
    </row>
    <row r="3" spans="7:11" ht="12.75">
      <c r="G3" s="147">
        <v>175</v>
      </c>
      <c r="H3" s="147">
        <v>170</v>
      </c>
      <c r="I3" s="147">
        <v>165</v>
      </c>
      <c r="J3" s="147">
        <v>140</v>
      </c>
      <c r="K3" s="147">
        <v>135</v>
      </c>
    </row>
    <row r="4" spans="1:11" ht="25.5">
      <c r="A4" s="148" t="s">
        <v>261</v>
      </c>
      <c r="B4" s="149" t="s">
        <v>262</v>
      </c>
      <c r="C4" s="150" t="s">
        <v>263</v>
      </c>
      <c r="D4" s="150" t="s">
        <v>273</v>
      </c>
      <c r="E4" s="150" t="s">
        <v>274</v>
      </c>
      <c r="F4" s="150" t="s">
        <v>275</v>
      </c>
      <c r="G4" s="150" t="s">
        <v>61</v>
      </c>
      <c r="H4" s="150" t="s">
        <v>268</v>
      </c>
      <c r="I4" s="150" t="s">
        <v>62</v>
      </c>
      <c r="J4" s="152" t="s">
        <v>285</v>
      </c>
      <c r="K4" s="152" t="s">
        <v>270</v>
      </c>
    </row>
    <row r="5" spans="1:12" ht="18.75" customHeight="1">
      <c r="A5" s="246"/>
      <c r="B5" s="174" t="s">
        <v>10</v>
      </c>
      <c r="C5" s="175">
        <v>1954</v>
      </c>
      <c r="D5" s="158">
        <v>56</v>
      </c>
      <c r="E5" s="158">
        <v>64</v>
      </c>
      <c r="F5" s="158">
        <v>62</v>
      </c>
      <c r="G5" s="150">
        <f>SUM(D5:F5)</f>
        <v>182</v>
      </c>
      <c r="H5" s="159" t="s">
        <v>64</v>
      </c>
      <c r="I5" s="247">
        <v>1</v>
      </c>
      <c r="J5" s="200"/>
      <c r="K5" s="201"/>
      <c r="L5" s="248"/>
    </row>
    <row r="6" spans="1:12" ht="18.75" customHeight="1">
      <c r="A6" s="249" t="s">
        <v>8</v>
      </c>
      <c r="B6" s="174" t="s">
        <v>122</v>
      </c>
      <c r="C6" s="175">
        <v>1962</v>
      </c>
      <c r="D6" s="158">
        <v>43</v>
      </c>
      <c r="E6" s="158">
        <v>43</v>
      </c>
      <c r="F6" s="158">
        <v>52</v>
      </c>
      <c r="G6" s="150">
        <f aca="true" t="shared" si="0" ref="G6:G52">SUM(D6:F6)</f>
        <v>138</v>
      </c>
      <c r="H6" s="159">
        <v>3</v>
      </c>
      <c r="I6" s="179">
        <v>17</v>
      </c>
      <c r="J6" s="204">
        <f>SUM(G5:G8)</f>
        <v>475</v>
      </c>
      <c r="K6" s="205">
        <v>5</v>
      </c>
      <c r="L6" s="248"/>
    </row>
    <row r="7" spans="1:12" ht="18.75" customHeight="1">
      <c r="A7" s="238"/>
      <c r="B7" s="225" t="s">
        <v>88</v>
      </c>
      <c r="C7" s="156">
        <v>1967</v>
      </c>
      <c r="D7" s="158"/>
      <c r="E7" s="158"/>
      <c r="F7" s="158"/>
      <c r="G7" s="150">
        <f t="shared" si="0"/>
        <v>0</v>
      </c>
      <c r="H7" s="159">
        <f aca="true" t="shared" si="1" ref="H7:H50">IF(G7&gt;=$G$3,$G$2,(IF(G7&gt;=$H$3,$H$2,IF(G7&gt;=$I$3,$I$2,IF(G7&gt;=$J$3,$J$2,IF(G7&gt;=$K$3,$K$2,""))))))</f>
      </c>
      <c r="I7" s="179"/>
      <c r="J7" s="204"/>
      <c r="K7" s="205"/>
      <c r="L7" s="248"/>
    </row>
    <row r="8" spans="1:12" ht="18.75" customHeight="1">
      <c r="A8" s="250"/>
      <c r="B8" s="174" t="s">
        <v>12</v>
      </c>
      <c r="C8" s="175">
        <v>1958</v>
      </c>
      <c r="D8" s="158">
        <v>47</v>
      </c>
      <c r="E8" s="158">
        <v>59</v>
      </c>
      <c r="F8" s="158">
        <v>49</v>
      </c>
      <c r="G8" s="150">
        <f t="shared" si="0"/>
        <v>155</v>
      </c>
      <c r="H8" s="159">
        <v>2</v>
      </c>
      <c r="I8" s="179">
        <v>6</v>
      </c>
      <c r="J8" s="208"/>
      <c r="K8" s="209"/>
      <c r="L8" s="248"/>
    </row>
    <row r="9" spans="1:12" ht="18.75" customHeight="1">
      <c r="A9" s="163"/>
      <c r="B9" s="155" t="s">
        <v>123</v>
      </c>
      <c r="C9" s="156">
        <v>1982</v>
      </c>
      <c r="D9" s="158">
        <v>16</v>
      </c>
      <c r="E9" s="158">
        <v>53</v>
      </c>
      <c r="F9" s="158">
        <v>12</v>
      </c>
      <c r="G9" s="150">
        <f t="shared" si="0"/>
        <v>81</v>
      </c>
      <c r="H9" s="159">
        <f t="shared" si="1"/>
      </c>
      <c r="I9" s="179">
        <v>38</v>
      </c>
      <c r="J9" s="204"/>
      <c r="K9" s="205"/>
      <c r="L9" s="248"/>
    </row>
    <row r="10" spans="1:12" ht="18.75" customHeight="1">
      <c r="A10" s="163" t="s">
        <v>158</v>
      </c>
      <c r="B10" s="224" t="s">
        <v>124</v>
      </c>
      <c r="C10" s="156">
        <v>1983</v>
      </c>
      <c r="D10" s="158">
        <v>27</v>
      </c>
      <c r="E10" s="158">
        <v>17</v>
      </c>
      <c r="F10" s="158">
        <v>32</v>
      </c>
      <c r="G10" s="150">
        <f t="shared" si="0"/>
        <v>76</v>
      </c>
      <c r="H10" s="159">
        <f t="shared" si="1"/>
      </c>
      <c r="I10" s="179">
        <v>39</v>
      </c>
      <c r="J10" s="204">
        <f>SUM(G9:G11)</f>
        <v>268</v>
      </c>
      <c r="K10" s="205">
        <v>10</v>
      </c>
      <c r="L10" s="248"/>
    </row>
    <row r="11" spans="1:12" ht="18.75" customHeight="1">
      <c r="A11" s="168"/>
      <c r="B11" s="155" t="s">
        <v>101</v>
      </c>
      <c r="C11" s="156">
        <v>1983</v>
      </c>
      <c r="D11" s="158">
        <v>44</v>
      </c>
      <c r="E11" s="158">
        <v>44</v>
      </c>
      <c r="F11" s="158">
        <v>23</v>
      </c>
      <c r="G11" s="150">
        <f t="shared" si="0"/>
        <v>111</v>
      </c>
      <c r="H11" s="159">
        <f t="shared" si="1"/>
      </c>
      <c r="I11" s="179">
        <v>32</v>
      </c>
      <c r="J11" s="208"/>
      <c r="K11" s="209"/>
      <c r="L11" s="248"/>
    </row>
    <row r="12" spans="1:12" ht="18.75" customHeight="1">
      <c r="A12" s="154"/>
      <c r="B12" s="155" t="s">
        <v>125</v>
      </c>
      <c r="C12" s="156">
        <v>1975</v>
      </c>
      <c r="D12" s="158">
        <v>25</v>
      </c>
      <c r="E12" s="158">
        <v>58</v>
      </c>
      <c r="F12" s="158">
        <v>25</v>
      </c>
      <c r="G12" s="150">
        <f t="shared" si="0"/>
        <v>108</v>
      </c>
      <c r="H12" s="159">
        <f t="shared" si="1"/>
      </c>
      <c r="I12" s="179">
        <v>33</v>
      </c>
      <c r="J12" s="200"/>
      <c r="K12" s="201"/>
      <c r="L12" s="248"/>
    </row>
    <row r="13" spans="1:12" ht="18.75" customHeight="1">
      <c r="A13" s="163" t="s">
        <v>107</v>
      </c>
      <c r="B13" s="155" t="s">
        <v>108</v>
      </c>
      <c r="C13" s="156">
        <v>1975</v>
      </c>
      <c r="D13" s="158">
        <v>44</v>
      </c>
      <c r="E13" s="158">
        <v>44</v>
      </c>
      <c r="F13" s="158">
        <v>19</v>
      </c>
      <c r="G13" s="150">
        <f t="shared" si="0"/>
        <v>107</v>
      </c>
      <c r="H13" s="159">
        <f t="shared" si="1"/>
      </c>
      <c r="I13" s="179">
        <v>34</v>
      </c>
      <c r="J13" s="204">
        <f>SUM(G12:G15)</f>
        <v>481</v>
      </c>
      <c r="K13" s="205">
        <v>4</v>
      </c>
      <c r="L13" s="248"/>
    </row>
    <row r="14" spans="1:12" ht="18.75" customHeight="1">
      <c r="A14" s="163"/>
      <c r="B14" s="155" t="s">
        <v>126</v>
      </c>
      <c r="C14" s="156">
        <v>1970</v>
      </c>
      <c r="D14" s="158">
        <v>42</v>
      </c>
      <c r="E14" s="158">
        <v>50</v>
      </c>
      <c r="F14" s="158">
        <v>33</v>
      </c>
      <c r="G14" s="150">
        <f t="shared" si="0"/>
        <v>125</v>
      </c>
      <c r="H14" s="159">
        <f t="shared" si="1"/>
      </c>
      <c r="I14" s="179">
        <v>29</v>
      </c>
      <c r="J14" s="204"/>
      <c r="K14" s="205"/>
      <c r="L14" s="248"/>
    </row>
    <row r="15" spans="1:12" ht="18.75" customHeight="1">
      <c r="A15" s="163"/>
      <c r="B15" s="155" t="s">
        <v>165</v>
      </c>
      <c r="C15" s="156">
        <v>1979</v>
      </c>
      <c r="D15" s="158">
        <v>47</v>
      </c>
      <c r="E15" s="158">
        <v>56</v>
      </c>
      <c r="F15" s="158">
        <v>38</v>
      </c>
      <c r="G15" s="150">
        <f t="shared" si="0"/>
        <v>141</v>
      </c>
      <c r="H15" s="159">
        <v>2</v>
      </c>
      <c r="I15" s="179">
        <v>14</v>
      </c>
      <c r="J15" s="208"/>
      <c r="K15" s="209"/>
      <c r="L15" s="248"/>
    </row>
    <row r="16" spans="1:12" ht="18.75" customHeight="1">
      <c r="A16" s="154"/>
      <c r="B16" s="155" t="s">
        <v>16</v>
      </c>
      <c r="C16" s="156">
        <v>1965</v>
      </c>
      <c r="D16" s="158">
        <v>45</v>
      </c>
      <c r="E16" s="158">
        <v>57</v>
      </c>
      <c r="F16" s="158">
        <v>47</v>
      </c>
      <c r="G16" s="150">
        <f t="shared" si="0"/>
        <v>149</v>
      </c>
      <c r="H16" s="159">
        <v>2</v>
      </c>
      <c r="I16" s="179">
        <v>10</v>
      </c>
      <c r="J16" s="200"/>
      <c r="K16" s="201"/>
      <c r="L16" s="248"/>
    </row>
    <row r="17" spans="1:12" ht="18.75" customHeight="1">
      <c r="A17" s="163" t="s">
        <v>127</v>
      </c>
      <c r="B17" s="155" t="s">
        <v>86</v>
      </c>
      <c r="C17" s="156">
        <v>1974</v>
      </c>
      <c r="D17" s="158">
        <v>38</v>
      </c>
      <c r="E17" s="158">
        <v>45</v>
      </c>
      <c r="F17" s="158">
        <v>51</v>
      </c>
      <c r="G17" s="150">
        <f t="shared" si="0"/>
        <v>134</v>
      </c>
      <c r="H17" s="159">
        <f t="shared" si="1"/>
      </c>
      <c r="I17" s="179">
        <v>20</v>
      </c>
      <c r="J17" s="204">
        <f>SUM(G16:G19)</f>
        <v>532</v>
      </c>
      <c r="K17" s="205">
        <v>1</v>
      </c>
      <c r="L17" s="248"/>
    </row>
    <row r="18" spans="1:12" ht="18.75" customHeight="1">
      <c r="A18" s="163"/>
      <c r="B18" s="155" t="s">
        <v>128</v>
      </c>
      <c r="C18" s="156">
        <v>1970</v>
      </c>
      <c r="D18" s="158">
        <v>43</v>
      </c>
      <c r="E18" s="158">
        <v>42</v>
      </c>
      <c r="F18" s="158">
        <v>32</v>
      </c>
      <c r="G18" s="150">
        <f t="shared" si="0"/>
        <v>117</v>
      </c>
      <c r="H18" s="159">
        <f t="shared" si="1"/>
      </c>
      <c r="I18" s="179">
        <v>30</v>
      </c>
      <c r="J18" s="204"/>
      <c r="K18" s="205"/>
      <c r="L18" s="248"/>
    </row>
    <row r="19" spans="1:12" ht="18.75" customHeight="1">
      <c r="A19" s="168"/>
      <c r="B19" s="155" t="s">
        <v>18</v>
      </c>
      <c r="C19" s="156">
        <v>1967</v>
      </c>
      <c r="D19" s="158">
        <v>44</v>
      </c>
      <c r="E19" s="158">
        <v>36</v>
      </c>
      <c r="F19" s="158">
        <v>52</v>
      </c>
      <c r="G19" s="150">
        <f t="shared" si="0"/>
        <v>132</v>
      </c>
      <c r="H19" s="159">
        <f t="shared" si="1"/>
      </c>
      <c r="I19" s="179">
        <v>22</v>
      </c>
      <c r="J19" s="208"/>
      <c r="K19" s="209"/>
      <c r="L19" s="248"/>
    </row>
    <row r="20" spans="1:12" ht="18.75" customHeight="1">
      <c r="A20" s="163"/>
      <c r="B20" s="155" t="s">
        <v>129</v>
      </c>
      <c r="C20" s="156">
        <v>1976</v>
      </c>
      <c r="D20" s="167">
        <v>45</v>
      </c>
      <c r="E20" s="167">
        <v>56</v>
      </c>
      <c r="F20" s="167">
        <v>48</v>
      </c>
      <c r="G20" s="150">
        <f t="shared" si="0"/>
        <v>149</v>
      </c>
      <c r="H20" s="159">
        <v>2</v>
      </c>
      <c r="I20" s="179">
        <v>9</v>
      </c>
      <c r="J20" s="200"/>
      <c r="K20" s="201"/>
      <c r="L20" s="248"/>
    </row>
    <row r="21" spans="1:12" ht="18.75" customHeight="1">
      <c r="A21" s="163" t="s">
        <v>164</v>
      </c>
      <c r="B21" s="155" t="s">
        <v>113</v>
      </c>
      <c r="C21" s="156">
        <v>1973</v>
      </c>
      <c r="D21" s="167">
        <v>45</v>
      </c>
      <c r="E21" s="167">
        <v>44</v>
      </c>
      <c r="F21" s="167">
        <v>41</v>
      </c>
      <c r="G21" s="150">
        <f t="shared" si="0"/>
        <v>130</v>
      </c>
      <c r="H21" s="159">
        <f t="shared" si="1"/>
      </c>
      <c r="I21" s="179">
        <v>27</v>
      </c>
      <c r="J21" s="204">
        <f>SUM(G20:G23)</f>
        <v>522</v>
      </c>
      <c r="K21" s="205">
        <v>2</v>
      </c>
      <c r="L21" s="248"/>
    </row>
    <row r="22" spans="1:12" ht="18.75" customHeight="1">
      <c r="A22" s="163"/>
      <c r="B22" s="155" t="s">
        <v>114</v>
      </c>
      <c r="C22" s="156">
        <v>1982</v>
      </c>
      <c r="D22" s="167">
        <v>41</v>
      </c>
      <c r="E22" s="167">
        <v>30</v>
      </c>
      <c r="F22" s="167">
        <v>29</v>
      </c>
      <c r="G22" s="150">
        <f t="shared" si="0"/>
        <v>100</v>
      </c>
      <c r="H22" s="159">
        <f t="shared" si="1"/>
      </c>
      <c r="I22" s="179">
        <v>36</v>
      </c>
      <c r="J22" s="204"/>
      <c r="K22" s="205"/>
      <c r="L22" s="248"/>
    </row>
    <row r="23" spans="1:12" ht="18.75" customHeight="1">
      <c r="A23" s="168"/>
      <c r="B23" s="155" t="s">
        <v>17</v>
      </c>
      <c r="C23" s="156">
        <v>1964</v>
      </c>
      <c r="D23" s="167">
        <v>43</v>
      </c>
      <c r="E23" s="167">
        <v>54</v>
      </c>
      <c r="F23" s="167">
        <v>46</v>
      </c>
      <c r="G23" s="150">
        <f t="shared" si="0"/>
        <v>143</v>
      </c>
      <c r="H23" s="159">
        <v>2</v>
      </c>
      <c r="I23" s="179">
        <v>13</v>
      </c>
      <c r="J23" s="208"/>
      <c r="K23" s="209"/>
      <c r="L23" s="248"/>
    </row>
    <row r="24" spans="1:12" ht="18.75" customHeight="1">
      <c r="A24" s="154"/>
      <c r="B24" s="155" t="s">
        <v>21</v>
      </c>
      <c r="C24" s="156">
        <v>1968</v>
      </c>
      <c r="D24" s="167">
        <v>49</v>
      </c>
      <c r="E24" s="167">
        <v>44</v>
      </c>
      <c r="F24" s="167">
        <v>46</v>
      </c>
      <c r="G24" s="150">
        <f t="shared" si="0"/>
        <v>139</v>
      </c>
      <c r="H24" s="159">
        <v>3</v>
      </c>
      <c r="I24" s="179">
        <v>16</v>
      </c>
      <c r="J24" s="200"/>
      <c r="K24" s="201"/>
      <c r="L24" s="248"/>
    </row>
    <row r="25" spans="1:12" ht="18.75" customHeight="1">
      <c r="A25" s="163" t="s">
        <v>20</v>
      </c>
      <c r="B25" s="155" t="s">
        <v>97</v>
      </c>
      <c r="C25" s="156">
        <v>1956</v>
      </c>
      <c r="D25" s="167">
        <v>44</v>
      </c>
      <c r="E25" s="167">
        <v>48</v>
      </c>
      <c r="F25" s="167">
        <v>41</v>
      </c>
      <c r="G25" s="150">
        <f t="shared" si="0"/>
        <v>133</v>
      </c>
      <c r="H25" s="159">
        <f t="shared" si="1"/>
      </c>
      <c r="I25" s="179">
        <v>21</v>
      </c>
      <c r="J25" s="204">
        <f>SUM(G24:G26)</f>
        <v>376</v>
      </c>
      <c r="K25" s="205">
        <v>8</v>
      </c>
      <c r="L25" s="248"/>
    </row>
    <row r="26" spans="1:12" ht="18.75" customHeight="1">
      <c r="A26" s="168"/>
      <c r="B26" s="155" t="s">
        <v>22</v>
      </c>
      <c r="C26" s="156">
        <v>1973</v>
      </c>
      <c r="D26" s="167">
        <v>37</v>
      </c>
      <c r="E26" s="167">
        <v>32</v>
      </c>
      <c r="F26" s="167">
        <v>35</v>
      </c>
      <c r="G26" s="150">
        <f t="shared" si="0"/>
        <v>104</v>
      </c>
      <c r="H26" s="159">
        <f t="shared" si="1"/>
      </c>
      <c r="I26" s="179">
        <v>35</v>
      </c>
      <c r="J26" s="208"/>
      <c r="K26" s="209"/>
      <c r="L26" s="248"/>
    </row>
    <row r="27" spans="1:12" ht="18.75" customHeight="1">
      <c r="A27" s="154"/>
      <c r="B27" s="224" t="s">
        <v>130</v>
      </c>
      <c r="C27" s="156">
        <v>1975</v>
      </c>
      <c r="D27" s="167">
        <v>38</v>
      </c>
      <c r="E27" s="167">
        <v>26</v>
      </c>
      <c r="F27" s="167">
        <v>47</v>
      </c>
      <c r="G27" s="150">
        <f t="shared" si="0"/>
        <v>111</v>
      </c>
      <c r="H27" s="159">
        <f t="shared" si="1"/>
      </c>
      <c r="I27" s="179">
        <v>31</v>
      </c>
      <c r="J27" s="200"/>
      <c r="K27" s="201"/>
      <c r="L27" s="248"/>
    </row>
    <row r="28" spans="1:12" ht="18.75" customHeight="1">
      <c r="A28" s="163" t="s">
        <v>147</v>
      </c>
      <c r="B28" s="155" t="s">
        <v>99</v>
      </c>
      <c r="C28" s="156">
        <v>1967</v>
      </c>
      <c r="D28" s="167">
        <v>36</v>
      </c>
      <c r="E28" s="167">
        <v>49</v>
      </c>
      <c r="F28" s="167">
        <v>54</v>
      </c>
      <c r="G28" s="150">
        <f t="shared" si="0"/>
        <v>139</v>
      </c>
      <c r="H28" s="159">
        <v>3</v>
      </c>
      <c r="I28" s="179">
        <v>15</v>
      </c>
      <c r="J28" s="204">
        <f>SUM(G27:G29)</f>
        <v>250</v>
      </c>
      <c r="K28" s="205">
        <v>11</v>
      </c>
      <c r="L28" s="248"/>
    </row>
    <row r="29" spans="1:12" ht="18.75" customHeight="1">
      <c r="A29" s="168"/>
      <c r="B29" s="155" t="s">
        <v>132</v>
      </c>
      <c r="C29" s="156">
        <v>1952</v>
      </c>
      <c r="D29" s="167"/>
      <c r="E29" s="167"/>
      <c r="F29" s="167"/>
      <c r="G29" s="150">
        <f t="shared" si="0"/>
        <v>0</v>
      </c>
      <c r="H29" s="159">
        <f t="shared" si="1"/>
      </c>
      <c r="I29" s="179"/>
      <c r="J29" s="208"/>
      <c r="K29" s="209"/>
      <c r="L29" s="248"/>
    </row>
    <row r="30" spans="1:12" ht="18.75" customHeight="1">
      <c r="A30" s="246" t="s">
        <v>133</v>
      </c>
      <c r="B30" s="155" t="s">
        <v>24</v>
      </c>
      <c r="C30" s="156">
        <v>1951</v>
      </c>
      <c r="D30" s="167"/>
      <c r="E30" s="167"/>
      <c r="F30" s="167"/>
      <c r="G30" s="150">
        <f t="shared" si="0"/>
        <v>0</v>
      </c>
      <c r="H30" s="159">
        <f t="shared" si="1"/>
      </c>
      <c r="I30" s="179"/>
      <c r="J30" s="201"/>
      <c r="K30" s="201"/>
      <c r="L30" s="248"/>
    </row>
    <row r="31" spans="1:12" ht="18.75" customHeight="1">
      <c r="A31" s="250"/>
      <c r="B31" s="256" t="s">
        <v>25</v>
      </c>
      <c r="C31" s="233">
        <v>1961</v>
      </c>
      <c r="D31" s="167">
        <v>39</v>
      </c>
      <c r="E31" s="167">
        <v>53</v>
      </c>
      <c r="F31" s="167">
        <v>54</v>
      </c>
      <c r="G31" s="150">
        <f t="shared" si="0"/>
        <v>146</v>
      </c>
      <c r="H31" s="159">
        <v>2</v>
      </c>
      <c r="I31" s="179">
        <v>11</v>
      </c>
      <c r="J31" s="209"/>
      <c r="K31" s="209"/>
      <c r="L31" s="248"/>
    </row>
    <row r="32" spans="1:12" ht="18.75" customHeight="1">
      <c r="A32" s="163"/>
      <c r="B32" s="155" t="s">
        <v>40</v>
      </c>
      <c r="C32" s="156">
        <v>1949</v>
      </c>
      <c r="D32" s="167">
        <v>41</v>
      </c>
      <c r="E32" s="167">
        <v>55</v>
      </c>
      <c r="F32" s="167">
        <v>54</v>
      </c>
      <c r="G32" s="150">
        <f t="shared" si="0"/>
        <v>150</v>
      </c>
      <c r="H32" s="159">
        <v>2</v>
      </c>
      <c r="I32" s="179">
        <v>8</v>
      </c>
      <c r="J32" s="204"/>
      <c r="K32" s="205"/>
      <c r="L32" s="248"/>
    </row>
    <row r="33" spans="1:12" ht="18.75" customHeight="1">
      <c r="A33" s="163" t="s">
        <v>116</v>
      </c>
      <c r="B33" s="155" t="s">
        <v>42</v>
      </c>
      <c r="C33" s="156">
        <v>1963</v>
      </c>
      <c r="D33" s="167">
        <v>44</v>
      </c>
      <c r="E33" s="167">
        <v>47</v>
      </c>
      <c r="F33" s="167">
        <v>39</v>
      </c>
      <c r="G33" s="150">
        <f t="shared" si="0"/>
        <v>130</v>
      </c>
      <c r="H33" s="159">
        <f t="shared" si="1"/>
      </c>
      <c r="I33" s="179">
        <v>28</v>
      </c>
      <c r="J33" s="204">
        <f>SUM(G32:G35)</f>
        <v>508</v>
      </c>
      <c r="K33" s="205">
        <v>3</v>
      </c>
      <c r="L33" s="248"/>
    </row>
    <row r="34" spans="1:12" ht="18.75" customHeight="1">
      <c r="A34" s="163"/>
      <c r="B34" s="155" t="s">
        <v>43</v>
      </c>
      <c r="C34" s="156">
        <v>1945</v>
      </c>
      <c r="D34" s="167">
        <v>31</v>
      </c>
      <c r="E34" s="167">
        <v>44</v>
      </c>
      <c r="F34" s="167">
        <v>22</v>
      </c>
      <c r="G34" s="150">
        <f t="shared" si="0"/>
        <v>97</v>
      </c>
      <c r="H34" s="159">
        <f t="shared" si="1"/>
      </c>
      <c r="I34" s="179">
        <v>37</v>
      </c>
      <c r="J34" s="204"/>
      <c r="K34" s="205"/>
      <c r="L34" s="248"/>
    </row>
    <row r="35" spans="1:12" ht="18.75" customHeight="1">
      <c r="A35" s="163"/>
      <c r="B35" s="155" t="s">
        <v>67</v>
      </c>
      <c r="C35" s="156">
        <v>1971</v>
      </c>
      <c r="D35" s="167">
        <v>44</v>
      </c>
      <c r="E35" s="167">
        <v>37</v>
      </c>
      <c r="F35" s="167">
        <v>50</v>
      </c>
      <c r="G35" s="150">
        <f t="shared" si="0"/>
        <v>131</v>
      </c>
      <c r="H35" s="159">
        <f t="shared" si="1"/>
      </c>
      <c r="I35" s="179">
        <v>24</v>
      </c>
      <c r="J35" s="208"/>
      <c r="K35" s="209"/>
      <c r="L35" s="248"/>
    </row>
    <row r="36" spans="1:12" ht="18.75" customHeight="1">
      <c r="A36" s="154"/>
      <c r="B36" s="155" t="s">
        <v>46</v>
      </c>
      <c r="C36" s="156">
        <v>1966</v>
      </c>
      <c r="D36" s="167"/>
      <c r="E36" s="167"/>
      <c r="F36" s="167"/>
      <c r="G36" s="150">
        <f t="shared" si="0"/>
        <v>0</v>
      </c>
      <c r="H36" s="159">
        <f t="shared" si="1"/>
      </c>
      <c r="I36" s="179"/>
      <c r="J36" s="200"/>
      <c r="K36" s="201"/>
      <c r="L36" s="248"/>
    </row>
    <row r="37" spans="1:12" ht="18.75" customHeight="1">
      <c r="A37" s="163" t="s">
        <v>117</v>
      </c>
      <c r="B37" s="155" t="s">
        <v>49</v>
      </c>
      <c r="C37" s="156">
        <v>1966</v>
      </c>
      <c r="D37" s="167">
        <v>47</v>
      </c>
      <c r="E37" s="167">
        <v>61</v>
      </c>
      <c r="F37" s="167">
        <v>53</v>
      </c>
      <c r="G37" s="150">
        <f t="shared" si="0"/>
        <v>161</v>
      </c>
      <c r="H37" s="159">
        <v>2</v>
      </c>
      <c r="I37" s="179">
        <v>5</v>
      </c>
      <c r="J37" s="204">
        <f>SUM(G36:G41)</f>
        <v>463</v>
      </c>
      <c r="K37" s="205">
        <v>6</v>
      </c>
      <c r="L37" s="248"/>
    </row>
    <row r="38" spans="1:12" ht="18.75" customHeight="1">
      <c r="A38" s="163"/>
      <c r="B38" s="155" t="s">
        <v>48</v>
      </c>
      <c r="C38" s="156">
        <v>1973</v>
      </c>
      <c r="D38" s="167"/>
      <c r="E38" s="167"/>
      <c r="F38" s="167"/>
      <c r="G38" s="150">
        <f t="shared" si="0"/>
        <v>0</v>
      </c>
      <c r="H38" s="159">
        <f t="shared" si="1"/>
      </c>
      <c r="I38" s="179"/>
      <c r="J38" s="204"/>
      <c r="K38" s="205"/>
      <c r="L38" s="248"/>
    </row>
    <row r="39" spans="1:12" ht="18.75" customHeight="1">
      <c r="A39" s="163"/>
      <c r="B39" s="155" t="s">
        <v>50</v>
      </c>
      <c r="C39" s="156">
        <v>1952</v>
      </c>
      <c r="D39" s="167">
        <v>52</v>
      </c>
      <c r="E39" s="167">
        <v>59</v>
      </c>
      <c r="F39" s="167">
        <v>21</v>
      </c>
      <c r="G39" s="150">
        <f t="shared" si="0"/>
        <v>132</v>
      </c>
      <c r="H39" s="159">
        <f t="shared" si="1"/>
      </c>
      <c r="I39" s="179">
        <v>23</v>
      </c>
      <c r="J39" s="204"/>
      <c r="K39" s="205"/>
      <c r="L39" s="248"/>
    </row>
    <row r="40" spans="1:12" ht="18.75" customHeight="1">
      <c r="A40" s="163"/>
      <c r="B40" s="155" t="s">
        <v>51</v>
      </c>
      <c r="C40" s="156">
        <v>1973</v>
      </c>
      <c r="D40" s="167">
        <v>46</v>
      </c>
      <c r="E40" s="167">
        <v>61</v>
      </c>
      <c r="F40" s="167">
        <v>63</v>
      </c>
      <c r="G40" s="150">
        <f t="shared" si="0"/>
        <v>170</v>
      </c>
      <c r="H40" s="159" t="s">
        <v>65</v>
      </c>
      <c r="I40" s="179">
        <v>2</v>
      </c>
      <c r="J40" s="204"/>
      <c r="K40" s="205"/>
      <c r="L40" s="248"/>
    </row>
    <row r="41" spans="1:12" ht="18.75" customHeight="1">
      <c r="A41" s="168"/>
      <c r="B41" s="155" t="s">
        <v>53</v>
      </c>
      <c r="C41" s="156">
        <v>1969</v>
      </c>
      <c r="D41" s="167"/>
      <c r="E41" s="167"/>
      <c r="F41" s="167"/>
      <c r="G41" s="150">
        <f t="shared" si="0"/>
        <v>0</v>
      </c>
      <c r="H41" s="159">
        <f t="shared" si="1"/>
      </c>
      <c r="I41" s="179"/>
      <c r="J41" s="208"/>
      <c r="K41" s="209"/>
      <c r="L41" s="248"/>
    </row>
    <row r="42" spans="1:12" ht="18.75" customHeight="1">
      <c r="A42" s="163" t="s">
        <v>163</v>
      </c>
      <c r="B42" s="155" t="s">
        <v>5</v>
      </c>
      <c r="C42" s="156">
        <v>1959</v>
      </c>
      <c r="D42" s="167">
        <v>56</v>
      </c>
      <c r="E42" s="167">
        <v>59</v>
      </c>
      <c r="F42" s="167">
        <v>54</v>
      </c>
      <c r="G42" s="150">
        <f t="shared" si="0"/>
        <v>169</v>
      </c>
      <c r="H42" s="159">
        <v>1</v>
      </c>
      <c r="I42" s="179">
        <v>4</v>
      </c>
      <c r="J42" s="200">
        <f>SUM(G42:G43)</f>
        <v>300</v>
      </c>
      <c r="K42" s="201">
        <v>9</v>
      </c>
      <c r="L42" s="248"/>
    </row>
    <row r="43" spans="1:12" ht="18.75" customHeight="1">
      <c r="A43" s="163"/>
      <c r="B43" s="155" t="s">
        <v>134</v>
      </c>
      <c r="C43" s="156">
        <v>1977</v>
      </c>
      <c r="D43" s="167">
        <v>47</v>
      </c>
      <c r="E43" s="167">
        <v>51</v>
      </c>
      <c r="F43" s="167">
        <v>33</v>
      </c>
      <c r="G43" s="150">
        <f t="shared" si="0"/>
        <v>131</v>
      </c>
      <c r="H43" s="159">
        <f t="shared" si="1"/>
      </c>
      <c r="I43" s="179">
        <v>25</v>
      </c>
      <c r="J43" s="208"/>
      <c r="K43" s="209"/>
      <c r="L43" s="248"/>
    </row>
    <row r="44" spans="1:12" ht="18.75" customHeight="1">
      <c r="A44" s="154" t="s">
        <v>135</v>
      </c>
      <c r="B44" s="155" t="s">
        <v>68</v>
      </c>
      <c r="C44" s="156">
        <v>1943</v>
      </c>
      <c r="D44" s="167"/>
      <c r="E44" s="167"/>
      <c r="F44" s="167"/>
      <c r="G44" s="150">
        <f t="shared" si="0"/>
        <v>0</v>
      </c>
      <c r="H44" s="159">
        <f t="shared" si="1"/>
      </c>
      <c r="I44" s="179"/>
      <c r="J44" s="200"/>
      <c r="K44" s="201"/>
      <c r="L44" s="248"/>
    </row>
    <row r="45" spans="1:12" ht="18.75" customHeight="1">
      <c r="A45" s="163"/>
      <c r="B45" s="155" t="s">
        <v>32</v>
      </c>
      <c r="C45" s="156">
        <v>1967</v>
      </c>
      <c r="D45" s="167">
        <v>55</v>
      </c>
      <c r="E45" s="167">
        <v>58</v>
      </c>
      <c r="F45" s="167">
        <v>56</v>
      </c>
      <c r="G45" s="150">
        <f t="shared" si="0"/>
        <v>169</v>
      </c>
      <c r="H45" s="159">
        <v>1</v>
      </c>
      <c r="I45" s="179">
        <v>3</v>
      </c>
      <c r="J45" s="208"/>
      <c r="K45" s="209"/>
      <c r="L45" s="248"/>
    </row>
    <row r="46" spans="1:12" ht="18.75" customHeight="1">
      <c r="A46" s="154" t="s">
        <v>136</v>
      </c>
      <c r="B46" s="155" t="s">
        <v>14</v>
      </c>
      <c r="C46" s="156">
        <v>1983</v>
      </c>
      <c r="D46" s="167"/>
      <c r="E46" s="167"/>
      <c r="F46" s="167"/>
      <c r="G46" s="150">
        <f t="shared" si="0"/>
        <v>0</v>
      </c>
      <c r="H46" s="159">
        <f t="shared" si="1"/>
      </c>
      <c r="I46" s="179"/>
      <c r="J46" s="200"/>
      <c r="K46" s="201"/>
      <c r="L46" s="248"/>
    </row>
    <row r="47" spans="1:12" ht="18.75" customHeight="1">
      <c r="A47" s="163"/>
      <c r="B47" s="155" t="s">
        <v>23</v>
      </c>
      <c r="C47" s="156">
        <v>1970</v>
      </c>
      <c r="D47" s="167">
        <v>31</v>
      </c>
      <c r="E47" s="167">
        <v>55</v>
      </c>
      <c r="F47" s="167">
        <v>44</v>
      </c>
      <c r="G47" s="150">
        <f t="shared" si="0"/>
        <v>130</v>
      </c>
      <c r="H47" s="159">
        <f t="shared" si="1"/>
      </c>
      <c r="I47" s="179">
        <v>26</v>
      </c>
      <c r="J47" s="208"/>
      <c r="K47" s="209"/>
      <c r="L47" s="248"/>
    </row>
    <row r="48" spans="1:12" ht="18.75" customHeight="1">
      <c r="A48" s="154"/>
      <c r="B48" s="155" t="s">
        <v>137</v>
      </c>
      <c r="C48" s="156">
        <v>1970</v>
      </c>
      <c r="D48" s="167">
        <v>35</v>
      </c>
      <c r="E48" s="167">
        <v>51</v>
      </c>
      <c r="F48" s="167">
        <v>51</v>
      </c>
      <c r="G48" s="150">
        <f t="shared" si="0"/>
        <v>137</v>
      </c>
      <c r="H48" s="159">
        <v>3</v>
      </c>
      <c r="I48" s="179">
        <v>19</v>
      </c>
      <c r="J48" s="200"/>
      <c r="K48" s="201"/>
      <c r="L48" s="248"/>
    </row>
    <row r="49" spans="1:12" ht="18.75" customHeight="1">
      <c r="A49" s="163" t="s">
        <v>138</v>
      </c>
      <c r="B49" s="155" t="s">
        <v>139</v>
      </c>
      <c r="C49" s="156">
        <v>1968</v>
      </c>
      <c r="D49" s="167">
        <v>36</v>
      </c>
      <c r="E49" s="167">
        <v>53</v>
      </c>
      <c r="F49" s="167">
        <v>49</v>
      </c>
      <c r="G49" s="150">
        <f t="shared" si="0"/>
        <v>138</v>
      </c>
      <c r="H49" s="159">
        <v>3</v>
      </c>
      <c r="I49" s="179">
        <v>18</v>
      </c>
      <c r="J49" s="204">
        <f>SUM(G48:G51)</f>
        <v>426</v>
      </c>
      <c r="K49" s="205">
        <v>7</v>
      </c>
      <c r="L49" s="248"/>
    </row>
    <row r="50" spans="1:12" ht="18.75" customHeight="1">
      <c r="A50" s="163"/>
      <c r="B50" s="155" t="s">
        <v>140</v>
      </c>
      <c r="C50" s="156">
        <v>1972</v>
      </c>
      <c r="D50" s="167"/>
      <c r="E50" s="167"/>
      <c r="F50" s="167"/>
      <c r="G50" s="150">
        <f t="shared" si="0"/>
        <v>0</v>
      </c>
      <c r="H50" s="159">
        <f t="shared" si="1"/>
      </c>
      <c r="I50" s="179"/>
      <c r="J50" s="204"/>
      <c r="K50" s="205"/>
      <c r="L50" s="248"/>
    </row>
    <row r="51" spans="1:12" ht="18.75" customHeight="1">
      <c r="A51" s="168"/>
      <c r="B51" s="155" t="s">
        <v>141</v>
      </c>
      <c r="C51" s="156">
        <v>1966</v>
      </c>
      <c r="D51" s="167">
        <v>44</v>
      </c>
      <c r="E51" s="167">
        <v>56</v>
      </c>
      <c r="F51" s="167">
        <v>51</v>
      </c>
      <c r="G51" s="150">
        <f t="shared" si="0"/>
        <v>151</v>
      </c>
      <c r="H51" s="159">
        <v>2</v>
      </c>
      <c r="I51" s="179">
        <v>7</v>
      </c>
      <c r="J51" s="208"/>
      <c r="K51" s="209"/>
      <c r="L51" s="248"/>
    </row>
    <row r="52" spans="1:12" ht="18.75" customHeight="1">
      <c r="A52" s="168" t="s">
        <v>55</v>
      </c>
      <c r="B52" s="257" t="s">
        <v>27</v>
      </c>
      <c r="C52" s="156">
        <v>1974</v>
      </c>
      <c r="D52" s="167">
        <v>44</v>
      </c>
      <c r="E52" s="167">
        <v>59</v>
      </c>
      <c r="F52" s="167">
        <v>42</v>
      </c>
      <c r="G52" s="150">
        <f t="shared" si="0"/>
        <v>145</v>
      </c>
      <c r="H52" s="159">
        <v>2</v>
      </c>
      <c r="I52" s="179">
        <v>12</v>
      </c>
      <c r="J52" s="262"/>
      <c r="K52" s="216"/>
      <c r="L52" s="248"/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75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H34"/>
  <sheetViews>
    <sheetView workbookViewId="0" topLeftCell="A1">
      <selection activeCell="A1" sqref="A1"/>
    </sheetView>
  </sheetViews>
  <sheetFormatPr defaultColWidth="9.140625" defaultRowHeight="12.75"/>
  <cols>
    <col min="1" max="1" width="8.00390625" style="6" customWidth="1"/>
    <col min="2" max="2" width="31.28125" style="7" customWidth="1"/>
    <col min="3" max="3" width="7.140625" style="8" bestFit="1" customWidth="1"/>
    <col min="4" max="4" width="29.57421875" style="7" customWidth="1"/>
    <col min="5" max="6" width="6.28125" style="6" customWidth="1"/>
    <col min="7" max="7" width="8.28125" style="16" bestFit="1" customWidth="1"/>
    <col min="8" max="8" width="11.140625" style="5" customWidth="1"/>
    <col min="9" max="16384" width="9.140625" style="5" customWidth="1"/>
  </cols>
  <sheetData>
    <row r="1" ht="20.25">
      <c r="B1" s="10" t="s">
        <v>103</v>
      </c>
    </row>
    <row r="2" ht="18">
      <c r="B2" s="17" t="s">
        <v>104</v>
      </c>
    </row>
    <row r="4" spans="2:3" ht="20.25">
      <c r="B4" s="10" t="s">
        <v>83</v>
      </c>
      <c r="C4" s="18"/>
    </row>
    <row r="5" spans="1:8" s="2" customFormat="1" ht="30.75" customHeight="1">
      <c r="A5" s="19" t="s">
        <v>62</v>
      </c>
      <c r="B5" s="20" t="s">
        <v>0</v>
      </c>
      <c r="C5" s="21" t="s">
        <v>1</v>
      </c>
      <c r="D5" s="20" t="s">
        <v>2</v>
      </c>
      <c r="E5" s="19">
        <v>1</v>
      </c>
      <c r="F5" s="19">
        <v>2</v>
      </c>
      <c r="G5" s="19" t="s">
        <v>61</v>
      </c>
      <c r="H5" s="93" t="s">
        <v>153</v>
      </c>
    </row>
    <row r="6" spans="1:8" s="2" customFormat="1" ht="20.25" customHeight="1">
      <c r="A6" s="91">
        <v>1</v>
      </c>
      <c r="B6" s="83" t="s">
        <v>133</v>
      </c>
      <c r="C6" s="84">
        <v>1961</v>
      </c>
      <c r="D6" s="85" t="s">
        <v>25</v>
      </c>
      <c r="E6" s="26">
        <v>45</v>
      </c>
      <c r="F6" s="26">
        <v>48</v>
      </c>
      <c r="G6" s="99">
        <f aca="true" t="shared" si="0" ref="G6:G30">SUM(E6:F6)</f>
        <v>93</v>
      </c>
      <c r="H6" s="100"/>
    </row>
    <row r="7" spans="1:8" s="2" customFormat="1" ht="21.75" customHeight="1">
      <c r="A7" s="23">
        <v>2</v>
      </c>
      <c r="B7" s="83" t="s">
        <v>133</v>
      </c>
      <c r="C7" s="27">
        <v>1951</v>
      </c>
      <c r="D7" s="33" t="s">
        <v>24</v>
      </c>
      <c r="E7" s="26">
        <v>45</v>
      </c>
      <c r="F7" s="30">
        <v>47</v>
      </c>
      <c r="G7" s="99">
        <f t="shared" si="0"/>
        <v>92</v>
      </c>
      <c r="H7" s="94"/>
    </row>
    <row r="8" spans="1:8" s="2" customFormat="1" ht="21.75" customHeight="1">
      <c r="A8" s="91" t="s">
        <v>166</v>
      </c>
      <c r="B8" s="29" t="s">
        <v>39</v>
      </c>
      <c r="C8" s="27">
        <v>1963</v>
      </c>
      <c r="D8" s="29" t="s">
        <v>42</v>
      </c>
      <c r="E8" s="30">
        <v>46</v>
      </c>
      <c r="F8" s="30">
        <v>46</v>
      </c>
      <c r="G8" s="99">
        <f t="shared" si="0"/>
        <v>92</v>
      </c>
      <c r="H8" s="94" t="s">
        <v>154</v>
      </c>
    </row>
    <row r="9" spans="1:8" s="2" customFormat="1" ht="21.75" customHeight="1">
      <c r="A9" s="23" t="s">
        <v>166</v>
      </c>
      <c r="B9" s="67" t="s">
        <v>117</v>
      </c>
      <c r="C9" s="68">
        <v>1952</v>
      </c>
      <c r="D9" s="67" t="s">
        <v>50</v>
      </c>
      <c r="E9" s="26">
        <v>46</v>
      </c>
      <c r="F9" s="26">
        <v>46</v>
      </c>
      <c r="G9" s="91">
        <f t="shared" si="0"/>
        <v>92</v>
      </c>
      <c r="H9" s="95" t="s">
        <v>154</v>
      </c>
    </row>
    <row r="10" spans="1:8" s="2" customFormat="1" ht="21.75" customHeight="1">
      <c r="A10" s="91">
        <v>5</v>
      </c>
      <c r="B10" s="67" t="s">
        <v>116</v>
      </c>
      <c r="C10" s="68">
        <v>1949</v>
      </c>
      <c r="D10" s="67" t="s">
        <v>40</v>
      </c>
      <c r="E10" s="26">
        <v>46</v>
      </c>
      <c r="F10" s="26">
        <v>44</v>
      </c>
      <c r="G10" s="91">
        <f t="shared" si="0"/>
        <v>90</v>
      </c>
      <c r="H10" s="95"/>
    </row>
    <row r="11" spans="1:8" s="2" customFormat="1" ht="21.75" customHeight="1">
      <c r="A11" s="23">
        <v>6</v>
      </c>
      <c r="B11" s="67" t="s">
        <v>13</v>
      </c>
      <c r="C11" s="68">
        <v>1977</v>
      </c>
      <c r="D11" s="67" t="s">
        <v>151</v>
      </c>
      <c r="E11" s="26">
        <v>47</v>
      </c>
      <c r="F11" s="26">
        <v>42</v>
      </c>
      <c r="G11" s="91">
        <f t="shared" si="0"/>
        <v>89</v>
      </c>
      <c r="H11" s="95"/>
    </row>
    <row r="12" spans="1:8" s="2" customFormat="1" ht="21.75" customHeight="1">
      <c r="A12" s="91">
        <v>7</v>
      </c>
      <c r="B12" s="33" t="s">
        <v>66</v>
      </c>
      <c r="C12" s="27">
        <v>1966</v>
      </c>
      <c r="D12" s="33" t="s">
        <v>49</v>
      </c>
      <c r="E12" s="26">
        <v>43</v>
      </c>
      <c r="F12" s="30">
        <v>44</v>
      </c>
      <c r="G12" s="99">
        <f t="shared" si="0"/>
        <v>87</v>
      </c>
      <c r="H12" s="94" t="s">
        <v>156</v>
      </c>
    </row>
    <row r="13" spans="1:8" s="2" customFormat="1" ht="21.75" customHeight="1">
      <c r="A13" s="23">
        <v>8</v>
      </c>
      <c r="B13" s="67" t="s">
        <v>116</v>
      </c>
      <c r="C13" s="68">
        <v>1960</v>
      </c>
      <c r="D13" s="67" t="s">
        <v>44</v>
      </c>
      <c r="E13" s="26">
        <v>43</v>
      </c>
      <c r="F13" s="26">
        <v>44</v>
      </c>
      <c r="G13" s="91">
        <f t="shared" si="0"/>
        <v>87</v>
      </c>
      <c r="H13" s="95" t="s">
        <v>155</v>
      </c>
    </row>
    <row r="14" spans="1:8" s="2" customFormat="1" ht="21.75" customHeight="1">
      <c r="A14" s="91">
        <v>9</v>
      </c>
      <c r="B14" s="67" t="s">
        <v>117</v>
      </c>
      <c r="C14" s="68">
        <v>1966</v>
      </c>
      <c r="D14" s="67" t="s">
        <v>46</v>
      </c>
      <c r="E14" s="26">
        <v>46</v>
      </c>
      <c r="F14" s="26">
        <v>41</v>
      </c>
      <c r="G14" s="91">
        <f t="shared" si="0"/>
        <v>87</v>
      </c>
      <c r="H14" s="95"/>
    </row>
    <row r="15" spans="1:8" s="2" customFormat="1" ht="21.75" customHeight="1">
      <c r="A15" s="23">
        <v>10</v>
      </c>
      <c r="B15" s="67" t="s">
        <v>117</v>
      </c>
      <c r="C15" s="68">
        <v>1969</v>
      </c>
      <c r="D15" s="67" t="s">
        <v>53</v>
      </c>
      <c r="E15" s="26">
        <v>43</v>
      </c>
      <c r="F15" s="26">
        <v>42</v>
      </c>
      <c r="G15" s="91">
        <f t="shared" si="0"/>
        <v>85</v>
      </c>
      <c r="H15" s="95"/>
    </row>
    <row r="16" spans="1:8" s="2" customFormat="1" ht="21.75" customHeight="1">
      <c r="A16" s="91">
        <v>11</v>
      </c>
      <c r="B16" s="29" t="s">
        <v>33</v>
      </c>
      <c r="C16" s="31">
        <v>1956</v>
      </c>
      <c r="D16" s="29" t="s">
        <v>36</v>
      </c>
      <c r="E16" s="26">
        <v>46</v>
      </c>
      <c r="F16" s="30">
        <v>39</v>
      </c>
      <c r="G16" s="99">
        <f t="shared" si="0"/>
        <v>85</v>
      </c>
      <c r="H16" s="94"/>
    </row>
    <row r="17" spans="1:8" s="2" customFormat="1" ht="21.75" customHeight="1">
      <c r="A17" s="23">
        <v>12</v>
      </c>
      <c r="B17" s="67" t="s">
        <v>55</v>
      </c>
      <c r="C17" s="68">
        <v>1962</v>
      </c>
      <c r="D17" s="67" t="s">
        <v>26</v>
      </c>
      <c r="E17" s="26">
        <v>41</v>
      </c>
      <c r="F17" s="26">
        <v>43</v>
      </c>
      <c r="G17" s="91">
        <f t="shared" si="0"/>
        <v>84</v>
      </c>
      <c r="H17" s="95"/>
    </row>
    <row r="18" spans="1:8" s="2" customFormat="1" ht="21.75" customHeight="1">
      <c r="A18" s="91">
        <v>13</v>
      </c>
      <c r="B18" s="67" t="s">
        <v>117</v>
      </c>
      <c r="C18" s="68">
        <v>1973</v>
      </c>
      <c r="D18" s="67" t="s">
        <v>48</v>
      </c>
      <c r="E18" s="26">
        <v>42</v>
      </c>
      <c r="F18" s="26">
        <v>41</v>
      </c>
      <c r="G18" s="91">
        <f t="shared" si="0"/>
        <v>83</v>
      </c>
      <c r="H18" s="95"/>
    </row>
    <row r="19" spans="1:8" s="2" customFormat="1" ht="21.75" customHeight="1">
      <c r="A19" s="23">
        <v>14</v>
      </c>
      <c r="B19" s="33" t="s">
        <v>13</v>
      </c>
      <c r="C19" s="27">
        <v>1983</v>
      </c>
      <c r="D19" s="33" t="s">
        <v>84</v>
      </c>
      <c r="E19" s="26">
        <v>41</v>
      </c>
      <c r="F19" s="30">
        <v>41</v>
      </c>
      <c r="G19" s="99">
        <f t="shared" si="0"/>
        <v>82</v>
      </c>
      <c r="H19" s="94"/>
    </row>
    <row r="20" spans="1:8" s="2" customFormat="1" ht="21.75" customHeight="1">
      <c r="A20" s="91">
        <v>15</v>
      </c>
      <c r="B20" s="83" t="s">
        <v>133</v>
      </c>
      <c r="C20" s="82">
        <v>1958</v>
      </c>
      <c r="D20" s="83" t="s">
        <v>38</v>
      </c>
      <c r="E20" s="26">
        <v>41</v>
      </c>
      <c r="F20" s="26">
        <v>39</v>
      </c>
      <c r="G20" s="91">
        <f t="shared" si="0"/>
        <v>80</v>
      </c>
      <c r="H20" s="95"/>
    </row>
    <row r="21" spans="1:8" s="2" customFormat="1" ht="21.75" customHeight="1">
      <c r="A21" s="23">
        <v>16</v>
      </c>
      <c r="B21" s="29" t="s">
        <v>13</v>
      </c>
      <c r="C21" s="31">
        <v>1954</v>
      </c>
      <c r="D21" s="29" t="s">
        <v>15</v>
      </c>
      <c r="E21" s="26">
        <v>43</v>
      </c>
      <c r="F21" s="30">
        <v>36</v>
      </c>
      <c r="G21" s="99">
        <f t="shared" si="0"/>
        <v>79</v>
      </c>
      <c r="H21" s="94"/>
    </row>
    <row r="22" spans="1:8" s="2" customFormat="1" ht="21.75" customHeight="1">
      <c r="A22" s="91">
        <v>17</v>
      </c>
      <c r="B22" s="67" t="s">
        <v>117</v>
      </c>
      <c r="C22" s="68">
        <v>1973</v>
      </c>
      <c r="D22" s="67" t="s">
        <v>51</v>
      </c>
      <c r="E22" s="26">
        <v>42</v>
      </c>
      <c r="F22" s="26">
        <v>36</v>
      </c>
      <c r="G22" s="91">
        <f t="shared" si="0"/>
        <v>78</v>
      </c>
      <c r="H22" s="95"/>
    </row>
    <row r="23" spans="1:8" s="2" customFormat="1" ht="21.75" customHeight="1">
      <c r="A23" s="23">
        <v>18</v>
      </c>
      <c r="B23" s="67" t="s">
        <v>107</v>
      </c>
      <c r="C23" s="68">
        <v>1975</v>
      </c>
      <c r="D23" s="67" t="s">
        <v>108</v>
      </c>
      <c r="E23" s="26">
        <v>38</v>
      </c>
      <c r="F23" s="26">
        <v>38</v>
      </c>
      <c r="G23" s="91">
        <f t="shared" si="0"/>
        <v>76</v>
      </c>
      <c r="H23" s="95"/>
    </row>
    <row r="24" spans="1:8" s="2" customFormat="1" ht="21.75" customHeight="1">
      <c r="A24" s="91">
        <v>19</v>
      </c>
      <c r="B24" s="33" t="s">
        <v>13</v>
      </c>
      <c r="C24" s="98">
        <v>1972</v>
      </c>
      <c r="D24" s="37" t="s">
        <v>157</v>
      </c>
      <c r="E24" s="26">
        <v>39</v>
      </c>
      <c r="F24" s="30">
        <v>34</v>
      </c>
      <c r="G24" s="99">
        <f t="shared" si="0"/>
        <v>73</v>
      </c>
      <c r="H24" s="94"/>
    </row>
    <row r="25" spans="1:8" s="2" customFormat="1" ht="21.75" customHeight="1">
      <c r="A25" s="23">
        <v>19</v>
      </c>
      <c r="B25" s="83" t="s">
        <v>133</v>
      </c>
      <c r="C25" s="31">
        <v>1943</v>
      </c>
      <c r="D25" s="83" t="s">
        <v>37</v>
      </c>
      <c r="E25" s="26">
        <v>42</v>
      </c>
      <c r="F25" s="26">
        <v>31</v>
      </c>
      <c r="G25" s="91">
        <f t="shared" si="0"/>
        <v>73</v>
      </c>
      <c r="H25" s="95"/>
    </row>
    <row r="26" spans="1:8" s="4" customFormat="1" ht="21.75" customHeight="1">
      <c r="A26" s="91">
        <v>21</v>
      </c>
      <c r="B26" s="67" t="s">
        <v>107</v>
      </c>
      <c r="C26" s="68">
        <v>1981</v>
      </c>
      <c r="D26" s="67" t="s">
        <v>109</v>
      </c>
      <c r="E26" s="26">
        <v>29</v>
      </c>
      <c r="F26" s="26">
        <v>41</v>
      </c>
      <c r="G26" s="91">
        <f t="shared" si="0"/>
        <v>70</v>
      </c>
      <c r="H26" s="95"/>
    </row>
    <row r="27" spans="1:8" s="4" customFormat="1" ht="21.75" customHeight="1">
      <c r="A27" s="23">
        <v>22</v>
      </c>
      <c r="B27" s="67" t="s">
        <v>107</v>
      </c>
      <c r="C27" s="68">
        <v>1976</v>
      </c>
      <c r="D27" s="67" t="s">
        <v>110</v>
      </c>
      <c r="E27" s="26">
        <v>26</v>
      </c>
      <c r="F27" s="26">
        <v>43</v>
      </c>
      <c r="G27" s="91">
        <f t="shared" si="0"/>
        <v>69</v>
      </c>
      <c r="H27" s="95"/>
    </row>
    <row r="28" spans="1:8" s="4" customFormat="1" ht="21.75" customHeight="1">
      <c r="A28" s="91">
        <v>22</v>
      </c>
      <c r="B28" s="67" t="s">
        <v>107</v>
      </c>
      <c r="C28" s="68">
        <v>1982</v>
      </c>
      <c r="D28" s="67" t="s">
        <v>106</v>
      </c>
      <c r="E28" s="26">
        <v>35</v>
      </c>
      <c r="F28" s="26">
        <v>34</v>
      </c>
      <c r="G28" s="91">
        <f t="shared" si="0"/>
        <v>69</v>
      </c>
      <c r="H28" s="95"/>
    </row>
    <row r="29" spans="1:8" s="4" customFormat="1" ht="21.75" customHeight="1">
      <c r="A29" s="23">
        <v>24</v>
      </c>
      <c r="B29" s="92" t="s">
        <v>115</v>
      </c>
      <c r="C29" s="84">
        <v>1957</v>
      </c>
      <c r="D29" s="85" t="s">
        <v>35</v>
      </c>
      <c r="E29" s="26">
        <v>29</v>
      </c>
      <c r="F29" s="26">
        <v>27</v>
      </c>
      <c r="G29" s="91">
        <f t="shared" si="0"/>
        <v>56</v>
      </c>
      <c r="H29" s="95"/>
    </row>
    <row r="30" spans="1:8" s="4" customFormat="1" ht="21.75" customHeight="1">
      <c r="A30" s="91">
        <v>25</v>
      </c>
      <c r="B30" s="67" t="s">
        <v>116</v>
      </c>
      <c r="C30" s="68">
        <v>1967</v>
      </c>
      <c r="D30" s="67" t="s">
        <v>41</v>
      </c>
      <c r="E30" s="26">
        <v>12</v>
      </c>
      <c r="F30" s="26">
        <v>21</v>
      </c>
      <c r="G30" s="91">
        <f t="shared" si="0"/>
        <v>33</v>
      </c>
      <c r="H30" s="95"/>
    </row>
    <row r="32" spans="1:5" ht="39.75" customHeight="1">
      <c r="A32" s="50" t="s">
        <v>85</v>
      </c>
      <c r="B32" s="39" t="s">
        <v>78</v>
      </c>
      <c r="E32" s="7" t="s">
        <v>71</v>
      </c>
    </row>
    <row r="33" ht="12.75">
      <c r="E33" s="7"/>
    </row>
    <row r="34" spans="2:5" ht="42" customHeight="1">
      <c r="B34" s="39" t="s">
        <v>72</v>
      </c>
      <c r="E34" s="7" t="s">
        <v>73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5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H33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8515625" style="7" customWidth="1"/>
    <col min="3" max="3" width="7.140625" style="8" bestFit="1" customWidth="1"/>
    <col min="4" max="4" width="31.00390625" style="7" customWidth="1"/>
    <col min="5" max="6" width="4.57421875" style="6" customWidth="1"/>
    <col min="7" max="7" width="10.8515625" style="15" customWidth="1"/>
    <col min="8" max="8" width="11.140625" style="5" customWidth="1"/>
    <col min="9" max="16384" width="9.140625" style="5" customWidth="1"/>
  </cols>
  <sheetData>
    <row r="1" spans="1:7" ht="20.25">
      <c r="A1" s="16"/>
      <c r="B1" s="10" t="s">
        <v>167</v>
      </c>
      <c r="E1" s="16"/>
      <c r="F1" s="16"/>
      <c r="G1" s="5"/>
    </row>
    <row r="2" spans="1:7" ht="18">
      <c r="A2" s="16"/>
      <c r="B2" s="17" t="s">
        <v>168</v>
      </c>
      <c r="E2" s="16"/>
      <c r="F2" s="16"/>
      <c r="G2" s="5"/>
    </row>
    <row r="3" ht="21" thickBot="1">
      <c r="B3" s="9" t="s">
        <v>59</v>
      </c>
    </row>
    <row r="4" spans="1:8" s="2" customFormat="1" ht="46.5" customHeight="1" thickBot="1">
      <c r="A4" s="56" t="s">
        <v>62</v>
      </c>
      <c r="B4" s="57" t="s">
        <v>0</v>
      </c>
      <c r="C4" s="58" t="s">
        <v>1</v>
      </c>
      <c r="D4" s="57" t="s">
        <v>2</v>
      </c>
      <c r="E4" s="75">
        <v>1</v>
      </c>
      <c r="F4" s="75">
        <v>2</v>
      </c>
      <c r="G4" s="112" t="s">
        <v>61</v>
      </c>
      <c r="H4" s="113" t="s">
        <v>153</v>
      </c>
    </row>
    <row r="5" spans="1:8" s="2" customFormat="1" ht="20.25" customHeight="1">
      <c r="A5" s="23">
        <v>1</v>
      </c>
      <c r="B5" s="67" t="s">
        <v>117</v>
      </c>
      <c r="C5" s="68">
        <v>1969</v>
      </c>
      <c r="D5" s="67" t="s">
        <v>53</v>
      </c>
      <c r="E5" s="26">
        <v>48</v>
      </c>
      <c r="F5" s="26">
        <v>49</v>
      </c>
      <c r="G5" s="91">
        <f aca="true" t="shared" si="0" ref="G5:G24">SUM(E5:F5)</f>
        <v>97</v>
      </c>
      <c r="H5" s="100"/>
    </row>
    <row r="6" spans="1:8" s="2" customFormat="1" ht="21.75" customHeight="1">
      <c r="A6" s="23">
        <v>2</v>
      </c>
      <c r="B6" s="33" t="s">
        <v>66</v>
      </c>
      <c r="C6" s="27">
        <v>1966</v>
      </c>
      <c r="D6" s="33" t="s">
        <v>49</v>
      </c>
      <c r="E6" s="26">
        <v>49</v>
      </c>
      <c r="F6" s="30">
        <v>47</v>
      </c>
      <c r="G6" s="99">
        <f t="shared" si="0"/>
        <v>96</v>
      </c>
      <c r="H6" s="94"/>
    </row>
    <row r="7" spans="1:8" s="2" customFormat="1" ht="21.75" customHeight="1">
      <c r="A7" s="23" t="s">
        <v>187</v>
      </c>
      <c r="B7" s="83" t="s">
        <v>133</v>
      </c>
      <c r="C7" s="27">
        <v>1951</v>
      </c>
      <c r="D7" s="33" t="s">
        <v>24</v>
      </c>
      <c r="E7" s="26">
        <v>45</v>
      </c>
      <c r="F7" s="30">
        <v>48</v>
      </c>
      <c r="G7" s="99">
        <f t="shared" si="0"/>
        <v>93</v>
      </c>
      <c r="H7" s="94" t="s">
        <v>186</v>
      </c>
    </row>
    <row r="8" spans="1:8" s="2" customFormat="1" ht="21.75" customHeight="1">
      <c r="A8" s="23" t="s">
        <v>187</v>
      </c>
      <c r="B8" s="67" t="s">
        <v>55</v>
      </c>
      <c r="C8" s="68">
        <v>1962</v>
      </c>
      <c r="D8" s="67" t="s">
        <v>26</v>
      </c>
      <c r="E8" s="26">
        <v>45</v>
      </c>
      <c r="F8" s="26">
        <v>48</v>
      </c>
      <c r="G8" s="91">
        <f t="shared" si="0"/>
        <v>93</v>
      </c>
      <c r="H8" s="95" t="s">
        <v>186</v>
      </c>
    </row>
    <row r="9" spans="1:8" s="2" customFormat="1" ht="21.75" customHeight="1">
      <c r="A9" s="23">
        <v>5</v>
      </c>
      <c r="B9" s="83" t="s">
        <v>133</v>
      </c>
      <c r="C9" s="84">
        <v>1961</v>
      </c>
      <c r="D9" s="85" t="s">
        <v>25</v>
      </c>
      <c r="E9" s="26">
        <v>46</v>
      </c>
      <c r="F9" s="26">
        <v>47</v>
      </c>
      <c r="G9" s="99">
        <f t="shared" si="0"/>
        <v>93</v>
      </c>
      <c r="H9" s="95"/>
    </row>
    <row r="10" spans="1:8" s="2" customFormat="1" ht="21.75" customHeight="1">
      <c r="A10" s="23" t="s">
        <v>188</v>
      </c>
      <c r="B10" s="67" t="s">
        <v>117</v>
      </c>
      <c r="C10" s="68">
        <v>1964</v>
      </c>
      <c r="D10" s="67" t="s">
        <v>47</v>
      </c>
      <c r="E10" s="26">
        <v>46</v>
      </c>
      <c r="F10" s="26">
        <v>46</v>
      </c>
      <c r="G10" s="91">
        <f t="shared" si="0"/>
        <v>92</v>
      </c>
      <c r="H10" s="95" t="s">
        <v>154</v>
      </c>
    </row>
    <row r="11" spans="1:8" s="2" customFormat="1" ht="21.75" customHeight="1">
      <c r="A11" s="23" t="s">
        <v>188</v>
      </c>
      <c r="B11" s="83" t="s">
        <v>133</v>
      </c>
      <c r="C11" s="68">
        <v>1968</v>
      </c>
      <c r="D11" s="67" t="s">
        <v>34</v>
      </c>
      <c r="E11" s="26">
        <v>46</v>
      </c>
      <c r="F11" s="26">
        <v>46</v>
      </c>
      <c r="G11" s="91">
        <f t="shared" si="0"/>
        <v>92</v>
      </c>
      <c r="H11" s="94" t="s">
        <v>154</v>
      </c>
    </row>
    <row r="12" spans="1:8" s="2" customFormat="1" ht="21.75" customHeight="1">
      <c r="A12" s="23">
        <v>8</v>
      </c>
      <c r="B12" s="67" t="s">
        <v>117</v>
      </c>
      <c r="C12" s="68">
        <v>1973</v>
      </c>
      <c r="D12" s="67" t="s">
        <v>172</v>
      </c>
      <c r="E12" s="26">
        <v>45</v>
      </c>
      <c r="F12" s="26">
        <v>46</v>
      </c>
      <c r="G12" s="91">
        <f t="shared" si="0"/>
        <v>91</v>
      </c>
      <c r="H12" s="95"/>
    </row>
    <row r="13" spans="1:8" s="2" customFormat="1" ht="21.75" customHeight="1">
      <c r="A13" s="23">
        <v>9</v>
      </c>
      <c r="B13" s="67" t="s">
        <v>117</v>
      </c>
      <c r="C13" s="68">
        <v>1973</v>
      </c>
      <c r="D13" s="67" t="s">
        <v>48</v>
      </c>
      <c r="E13" s="26">
        <v>45</v>
      </c>
      <c r="F13" s="26">
        <v>45</v>
      </c>
      <c r="G13" s="91">
        <f t="shared" si="0"/>
        <v>90</v>
      </c>
      <c r="H13" s="95"/>
    </row>
    <row r="14" spans="1:8" s="2" customFormat="1" ht="21.75" customHeight="1">
      <c r="A14" s="23">
        <v>10</v>
      </c>
      <c r="B14" s="83" t="s">
        <v>133</v>
      </c>
      <c r="C14" s="82">
        <v>1958</v>
      </c>
      <c r="D14" s="83" t="s">
        <v>38</v>
      </c>
      <c r="E14" s="26">
        <v>44</v>
      </c>
      <c r="F14" s="26">
        <v>45</v>
      </c>
      <c r="G14" s="91">
        <f t="shared" si="0"/>
        <v>89</v>
      </c>
      <c r="H14" s="95"/>
    </row>
    <row r="15" spans="1:8" s="2" customFormat="1" ht="21.75" customHeight="1">
      <c r="A15" s="23">
        <v>11</v>
      </c>
      <c r="B15" s="67" t="s">
        <v>117</v>
      </c>
      <c r="C15" s="68">
        <v>1973</v>
      </c>
      <c r="D15" s="67" t="s">
        <v>51</v>
      </c>
      <c r="E15" s="26">
        <v>46</v>
      </c>
      <c r="F15" s="26">
        <v>42</v>
      </c>
      <c r="G15" s="91">
        <f t="shared" si="0"/>
        <v>88</v>
      </c>
      <c r="H15" s="94"/>
    </row>
    <row r="16" spans="1:8" s="2" customFormat="1" ht="21.75" customHeight="1">
      <c r="A16" s="23" t="s">
        <v>189</v>
      </c>
      <c r="B16" s="67" t="s">
        <v>117</v>
      </c>
      <c r="C16" s="68">
        <v>1966</v>
      </c>
      <c r="D16" s="67" t="s">
        <v>46</v>
      </c>
      <c r="E16" s="26">
        <v>44</v>
      </c>
      <c r="F16" s="26">
        <v>43</v>
      </c>
      <c r="G16" s="91">
        <f t="shared" si="0"/>
        <v>87</v>
      </c>
      <c r="H16" s="95"/>
    </row>
    <row r="17" spans="1:8" s="2" customFormat="1" ht="21.75" customHeight="1">
      <c r="A17" s="23" t="s">
        <v>189</v>
      </c>
      <c r="B17" s="83" t="s">
        <v>133</v>
      </c>
      <c r="C17" s="31">
        <v>1943</v>
      </c>
      <c r="D17" s="83" t="s">
        <v>37</v>
      </c>
      <c r="E17" s="26">
        <v>45</v>
      </c>
      <c r="F17" s="26">
        <v>42</v>
      </c>
      <c r="G17" s="91">
        <f t="shared" si="0"/>
        <v>87</v>
      </c>
      <c r="H17" s="95"/>
    </row>
    <row r="18" spans="1:8" s="2" customFormat="1" ht="21.75" customHeight="1">
      <c r="A18" s="23">
        <v>14</v>
      </c>
      <c r="B18" s="67" t="s">
        <v>117</v>
      </c>
      <c r="C18" s="68">
        <v>1952</v>
      </c>
      <c r="D18" s="67" t="s">
        <v>50</v>
      </c>
      <c r="E18" s="26">
        <v>45</v>
      </c>
      <c r="F18" s="26">
        <v>41</v>
      </c>
      <c r="G18" s="91">
        <f t="shared" si="0"/>
        <v>86</v>
      </c>
      <c r="H18" s="94"/>
    </row>
    <row r="19" spans="1:8" s="2" customFormat="1" ht="21.75" customHeight="1">
      <c r="A19" s="23">
        <v>15</v>
      </c>
      <c r="B19" s="29" t="s">
        <v>33</v>
      </c>
      <c r="C19" s="31">
        <v>1956</v>
      </c>
      <c r="D19" s="29" t="s">
        <v>36</v>
      </c>
      <c r="E19" s="26">
        <v>41</v>
      </c>
      <c r="F19" s="30">
        <v>44</v>
      </c>
      <c r="G19" s="99">
        <f t="shared" si="0"/>
        <v>85</v>
      </c>
      <c r="H19" s="95"/>
    </row>
    <row r="20" spans="1:8" s="2" customFormat="1" ht="21.75" customHeight="1">
      <c r="A20" s="23">
        <v>16</v>
      </c>
      <c r="B20" s="67" t="s">
        <v>116</v>
      </c>
      <c r="C20" s="68">
        <v>1949</v>
      </c>
      <c r="D20" s="67" t="s">
        <v>40</v>
      </c>
      <c r="E20" s="26">
        <v>39</v>
      </c>
      <c r="F20" s="26">
        <v>45</v>
      </c>
      <c r="G20" s="91">
        <f t="shared" si="0"/>
        <v>84</v>
      </c>
      <c r="H20" s="94"/>
    </row>
    <row r="21" spans="1:8" s="2" customFormat="1" ht="21.75" customHeight="1">
      <c r="A21" s="23">
        <v>17</v>
      </c>
      <c r="B21" s="29" t="s">
        <v>39</v>
      </c>
      <c r="C21" s="27">
        <v>1963</v>
      </c>
      <c r="D21" s="29" t="s">
        <v>42</v>
      </c>
      <c r="E21" s="30">
        <v>38</v>
      </c>
      <c r="F21" s="30">
        <v>45</v>
      </c>
      <c r="G21" s="99">
        <f t="shared" si="0"/>
        <v>83</v>
      </c>
      <c r="H21" s="95"/>
    </row>
    <row r="22" spans="1:8" s="2" customFormat="1" ht="21.75" customHeight="1">
      <c r="A22" s="23">
        <v>18</v>
      </c>
      <c r="B22" s="67" t="s">
        <v>116</v>
      </c>
      <c r="C22" s="68">
        <v>1967</v>
      </c>
      <c r="D22" s="67" t="s">
        <v>41</v>
      </c>
      <c r="E22" s="26">
        <v>38</v>
      </c>
      <c r="F22" s="26">
        <v>40</v>
      </c>
      <c r="G22" s="91">
        <f t="shared" si="0"/>
        <v>78</v>
      </c>
      <c r="H22" s="95"/>
    </row>
    <row r="23" spans="1:8" s="2" customFormat="1" ht="21.75" customHeight="1">
      <c r="A23" s="23">
        <v>19</v>
      </c>
      <c r="B23" s="29" t="s">
        <v>13</v>
      </c>
      <c r="C23" s="31">
        <v>1954</v>
      </c>
      <c r="D23" s="29" t="s">
        <v>15</v>
      </c>
      <c r="E23" s="26">
        <v>32</v>
      </c>
      <c r="F23" s="30">
        <v>40</v>
      </c>
      <c r="G23" s="99">
        <f t="shared" si="0"/>
        <v>72</v>
      </c>
      <c r="H23" s="95"/>
    </row>
    <row r="24" spans="1:8" s="2" customFormat="1" ht="21.75" customHeight="1">
      <c r="A24" s="23">
        <v>20</v>
      </c>
      <c r="B24" s="67" t="s">
        <v>39</v>
      </c>
      <c r="C24" s="68">
        <v>1980</v>
      </c>
      <c r="D24" s="67" t="s">
        <v>185</v>
      </c>
      <c r="E24" s="26">
        <v>40</v>
      </c>
      <c r="F24" s="26">
        <v>31</v>
      </c>
      <c r="G24" s="91">
        <f t="shared" si="0"/>
        <v>71</v>
      </c>
      <c r="H24" s="95"/>
    </row>
    <row r="25" spans="1:7" ht="12.75">
      <c r="A25" s="27"/>
      <c r="B25" s="33"/>
      <c r="C25" s="31"/>
      <c r="D25" s="29"/>
      <c r="E25" s="53"/>
      <c r="F25" s="53"/>
      <c r="G25" s="68"/>
    </row>
    <row r="26" spans="1:7" ht="15.75">
      <c r="A26" s="53"/>
      <c r="B26" s="73" t="s">
        <v>69</v>
      </c>
      <c r="C26" s="68"/>
      <c r="D26" s="67"/>
      <c r="E26" s="53"/>
      <c r="F26" s="53"/>
      <c r="G26" s="23"/>
    </row>
    <row r="27" spans="1:7" ht="12.75">
      <c r="A27" s="23">
        <v>1</v>
      </c>
      <c r="B27" s="29" t="s">
        <v>194</v>
      </c>
      <c r="C27" s="68"/>
      <c r="D27" s="67"/>
      <c r="E27" s="53"/>
      <c r="F27" s="53"/>
      <c r="G27" s="23">
        <v>376</v>
      </c>
    </row>
    <row r="28" spans="1:7" ht="12.75">
      <c r="A28" s="23">
        <v>2</v>
      </c>
      <c r="B28" s="29" t="s">
        <v>195</v>
      </c>
      <c r="C28" s="68"/>
      <c r="D28" s="67"/>
      <c r="E28" s="53"/>
      <c r="F28" s="53"/>
      <c r="G28" s="23">
        <v>367</v>
      </c>
    </row>
    <row r="29" spans="1:7" ht="12.75">
      <c r="A29" s="23">
        <v>3</v>
      </c>
      <c r="B29" s="29" t="s">
        <v>39</v>
      </c>
      <c r="C29" s="68"/>
      <c r="D29" s="67"/>
      <c r="E29" s="53"/>
      <c r="F29" s="53"/>
      <c r="G29" s="23">
        <v>316</v>
      </c>
    </row>
    <row r="30" ht="19.5" customHeight="1">
      <c r="G30" s="16"/>
    </row>
    <row r="31" spans="2:4" ht="25.5">
      <c r="B31" s="39" t="s">
        <v>78</v>
      </c>
      <c r="D31" s="7" t="s">
        <v>71</v>
      </c>
    </row>
    <row r="33" spans="2:4" ht="25.5">
      <c r="B33" s="39" t="s">
        <v>72</v>
      </c>
      <c r="D33" s="7" t="s">
        <v>73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0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A1" sqref="A1"/>
    </sheetView>
  </sheetViews>
  <sheetFormatPr defaultColWidth="9.140625" defaultRowHeight="12.75"/>
  <cols>
    <col min="1" max="1" width="6.421875" style="6" customWidth="1"/>
    <col min="2" max="2" width="33.8515625" style="7" customWidth="1"/>
    <col min="3" max="3" width="7.140625" style="8" bestFit="1" customWidth="1"/>
    <col min="4" max="4" width="31.00390625" style="7" customWidth="1"/>
    <col min="5" max="6" width="7.28125" style="6" customWidth="1"/>
    <col min="7" max="7" width="10.8515625" style="15" customWidth="1"/>
    <col min="8" max="16384" width="9.140625" style="5" customWidth="1"/>
  </cols>
  <sheetData>
    <row r="1" spans="2:9" ht="20.25">
      <c r="B1" s="10" t="s">
        <v>169</v>
      </c>
      <c r="G1" s="6"/>
      <c r="H1" s="6"/>
      <c r="I1" s="51"/>
    </row>
    <row r="2" spans="2:9" ht="20.25">
      <c r="B2" s="9" t="s">
        <v>170</v>
      </c>
      <c r="G2" s="6"/>
      <c r="H2" s="6"/>
      <c r="I2" s="51"/>
    </row>
    <row r="3" spans="2:8" ht="21" thickBot="1">
      <c r="B3" s="9" t="s">
        <v>59</v>
      </c>
      <c r="D3" s="74" t="s">
        <v>91</v>
      </c>
      <c r="E3" s="65"/>
      <c r="F3" s="55"/>
      <c r="G3" s="55"/>
      <c r="H3" s="55"/>
    </row>
    <row r="4" spans="1:8" s="2" customFormat="1" ht="32.25" customHeight="1" thickBot="1">
      <c r="A4" s="56" t="s">
        <v>62</v>
      </c>
      <c r="B4" s="13" t="s">
        <v>0</v>
      </c>
      <c r="C4" s="14" t="s">
        <v>1</v>
      </c>
      <c r="D4" s="13" t="s">
        <v>2</v>
      </c>
      <c r="E4" s="59" t="s">
        <v>89</v>
      </c>
      <c r="F4" s="59" t="s">
        <v>90</v>
      </c>
      <c r="G4" s="59"/>
      <c r="H4" s="60" t="s">
        <v>61</v>
      </c>
    </row>
    <row r="5" spans="1:8" s="4" customFormat="1" ht="18.75" customHeight="1">
      <c r="A5" s="23">
        <v>1</v>
      </c>
      <c r="B5" s="83" t="s">
        <v>133</v>
      </c>
      <c r="C5" s="84">
        <v>1961</v>
      </c>
      <c r="D5" s="85" t="s">
        <v>25</v>
      </c>
      <c r="E5" s="53">
        <v>93</v>
      </c>
      <c r="F5" s="53">
        <v>93</v>
      </c>
      <c r="G5" s="77">
        <v>0</v>
      </c>
      <c r="H5" s="52">
        <f aca="true" t="shared" si="0" ref="H5:H33">SUM(E5:G5)-MIN(E5:G5)</f>
        <v>186</v>
      </c>
    </row>
    <row r="6" spans="1:8" s="4" customFormat="1" ht="18.75" customHeight="1">
      <c r="A6" s="23">
        <v>2</v>
      </c>
      <c r="B6" s="83" t="s">
        <v>133</v>
      </c>
      <c r="C6" s="27">
        <v>1951</v>
      </c>
      <c r="D6" s="33" t="s">
        <v>24</v>
      </c>
      <c r="E6" s="53">
        <v>92</v>
      </c>
      <c r="F6" s="53">
        <v>93</v>
      </c>
      <c r="G6" s="77">
        <v>0</v>
      </c>
      <c r="H6" s="52">
        <f t="shared" si="0"/>
        <v>185</v>
      </c>
    </row>
    <row r="7" spans="1:8" s="4" customFormat="1" ht="18.75" customHeight="1">
      <c r="A7" s="23">
        <v>3</v>
      </c>
      <c r="B7" s="33" t="s">
        <v>66</v>
      </c>
      <c r="C7" s="27">
        <v>1966</v>
      </c>
      <c r="D7" s="33" t="s">
        <v>49</v>
      </c>
      <c r="E7" s="53">
        <v>87</v>
      </c>
      <c r="F7" s="53">
        <v>96</v>
      </c>
      <c r="G7" s="77">
        <v>0</v>
      </c>
      <c r="H7" s="52">
        <f t="shared" si="0"/>
        <v>183</v>
      </c>
    </row>
    <row r="8" spans="1:8" s="4" customFormat="1" ht="18.75" customHeight="1">
      <c r="A8" s="23">
        <v>4</v>
      </c>
      <c r="B8" s="67" t="s">
        <v>117</v>
      </c>
      <c r="C8" s="68">
        <v>1969</v>
      </c>
      <c r="D8" s="67" t="s">
        <v>53</v>
      </c>
      <c r="E8" s="53">
        <v>85</v>
      </c>
      <c r="F8" s="53">
        <v>97</v>
      </c>
      <c r="G8" s="77">
        <v>0</v>
      </c>
      <c r="H8" s="52">
        <f t="shared" si="0"/>
        <v>182</v>
      </c>
    </row>
    <row r="9" spans="1:8" s="4" customFormat="1" ht="18.75" customHeight="1">
      <c r="A9" s="23">
        <v>5</v>
      </c>
      <c r="B9" s="67" t="s">
        <v>117</v>
      </c>
      <c r="C9" s="68">
        <v>1952</v>
      </c>
      <c r="D9" s="67" t="s">
        <v>50</v>
      </c>
      <c r="E9" s="53">
        <v>92</v>
      </c>
      <c r="F9" s="53">
        <v>86</v>
      </c>
      <c r="G9" s="77">
        <v>0</v>
      </c>
      <c r="H9" s="52">
        <f t="shared" si="0"/>
        <v>178</v>
      </c>
    </row>
    <row r="10" spans="1:8" s="4" customFormat="1" ht="18.75" customHeight="1">
      <c r="A10" s="23">
        <v>6</v>
      </c>
      <c r="B10" s="67" t="s">
        <v>55</v>
      </c>
      <c r="C10" s="68">
        <v>1962</v>
      </c>
      <c r="D10" s="67" t="s">
        <v>26</v>
      </c>
      <c r="E10" s="53">
        <v>84</v>
      </c>
      <c r="F10" s="53">
        <v>93</v>
      </c>
      <c r="G10" s="77">
        <v>0</v>
      </c>
      <c r="H10" s="52">
        <f t="shared" si="0"/>
        <v>177</v>
      </c>
    </row>
    <row r="11" spans="1:8" ht="18.75" customHeight="1">
      <c r="A11" s="23">
        <v>7</v>
      </c>
      <c r="B11" s="29" t="s">
        <v>39</v>
      </c>
      <c r="C11" s="27">
        <v>1963</v>
      </c>
      <c r="D11" s="29" t="s">
        <v>42</v>
      </c>
      <c r="E11" s="49">
        <v>92</v>
      </c>
      <c r="F11" s="49">
        <v>83</v>
      </c>
      <c r="G11" s="77">
        <v>0</v>
      </c>
      <c r="H11" s="52">
        <f t="shared" si="0"/>
        <v>175</v>
      </c>
    </row>
    <row r="12" spans="1:8" ht="18.75" customHeight="1">
      <c r="A12" s="23" t="s">
        <v>190</v>
      </c>
      <c r="B12" s="67" t="s">
        <v>117</v>
      </c>
      <c r="C12" s="68">
        <v>1966</v>
      </c>
      <c r="D12" s="67" t="s">
        <v>46</v>
      </c>
      <c r="E12" s="49">
        <v>87</v>
      </c>
      <c r="F12" s="49">
        <v>87</v>
      </c>
      <c r="G12" s="77">
        <v>0</v>
      </c>
      <c r="H12" s="52">
        <f t="shared" si="0"/>
        <v>174</v>
      </c>
    </row>
    <row r="13" spans="1:8" s="4" customFormat="1" ht="18.75" customHeight="1">
      <c r="A13" s="23" t="s">
        <v>190</v>
      </c>
      <c r="B13" s="67" t="s">
        <v>116</v>
      </c>
      <c r="C13" s="68">
        <v>1949</v>
      </c>
      <c r="D13" s="67" t="s">
        <v>40</v>
      </c>
      <c r="E13" s="49">
        <v>90</v>
      </c>
      <c r="F13" s="49">
        <v>84</v>
      </c>
      <c r="G13" s="77">
        <v>0</v>
      </c>
      <c r="H13" s="52">
        <f t="shared" si="0"/>
        <v>174</v>
      </c>
    </row>
    <row r="14" spans="1:8" s="4" customFormat="1" ht="18.75" customHeight="1">
      <c r="A14" s="23">
        <v>10</v>
      </c>
      <c r="B14" s="67" t="s">
        <v>117</v>
      </c>
      <c r="C14" s="68">
        <v>1973</v>
      </c>
      <c r="D14" s="67" t="s">
        <v>48</v>
      </c>
      <c r="E14" s="53">
        <v>83</v>
      </c>
      <c r="F14" s="53">
        <v>90</v>
      </c>
      <c r="G14" s="77">
        <v>0</v>
      </c>
      <c r="H14" s="52">
        <f t="shared" si="0"/>
        <v>173</v>
      </c>
    </row>
    <row r="15" spans="1:8" s="4" customFormat="1" ht="18.75" customHeight="1">
      <c r="A15" s="23">
        <v>11</v>
      </c>
      <c r="B15" s="29" t="s">
        <v>33</v>
      </c>
      <c r="C15" s="31">
        <v>1956</v>
      </c>
      <c r="D15" s="29" t="s">
        <v>36</v>
      </c>
      <c r="E15" s="53">
        <v>85</v>
      </c>
      <c r="F15" s="53">
        <v>85</v>
      </c>
      <c r="G15" s="77">
        <v>0</v>
      </c>
      <c r="H15" s="52">
        <f t="shared" si="0"/>
        <v>170</v>
      </c>
    </row>
    <row r="16" spans="1:8" s="4" customFormat="1" ht="18.75" customHeight="1">
      <c r="A16" s="23">
        <v>12</v>
      </c>
      <c r="B16" s="83" t="s">
        <v>133</v>
      </c>
      <c r="C16" s="82">
        <v>1958</v>
      </c>
      <c r="D16" s="83" t="s">
        <v>38</v>
      </c>
      <c r="E16" s="53">
        <v>80</v>
      </c>
      <c r="F16" s="53">
        <v>89</v>
      </c>
      <c r="G16" s="77">
        <v>0</v>
      </c>
      <c r="H16" s="52">
        <f t="shared" si="0"/>
        <v>169</v>
      </c>
    </row>
    <row r="17" spans="1:8" s="4" customFormat="1" ht="18.75" customHeight="1">
      <c r="A17" s="23">
        <v>13</v>
      </c>
      <c r="B17" s="67" t="s">
        <v>117</v>
      </c>
      <c r="C17" s="68">
        <v>1973</v>
      </c>
      <c r="D17" s="67" t="s">
        <v>51</v>
      </c>
      <c r="E17" s="53">
        <v>78</v>
      </c>
      <c r="F17" s="53">
        <v>88</v>
      </c>
      <c r="G17" s="77">
        <v>0</v>
      </c>
      <c r="H17" s="52">
        <f t="shared" si="0"/>
        <v>166</v>
      </c>
    </row>
    <row r="18" spans="1:8" s="4" customFormat="1" ht="18.75" customHeight="1">
      <c r="A18" s="23">
        <v>14</v>
      </c>
      <c r="B18" s="83" t="s">
        <v>133</v>
      </c>
      <c r="C18" s="31">
        <v>1943</v>
      </c>
      <c r="D18" s="83" t="s">
        <v>37</v>
      </c>
      <c r="E18" s="53">
        <v>73</v>
      </c>
      <c r="F18" s="53">
        <v>87</v>
      </c>
      <c r="G18" s="77">
        <v>0</v>
      </c>
      <c r="H18" s="52">
        <f t="shared" si="0"/>
        <v>160</v>
      </c>
    </row>
    <row r="19" spans="1:8" s="4" customFormat="1" ht="18.75" customHeight="1">
      <c r="A19" s="23">
        <v>15</v>
      </c>
      <c r="B19" s="29" t="s">
        <v>13</v>
      </c>
      <c r="C19" s="31">
        <v>1954</v>
      </c>
      <c r="D19" s="29" t="s">
        <v>15</v>
      </c>
      <c r="E19" s="53">
        <v>79</v>
      </c>
      <c r="F19" s="53">
        <v>72</v>
      </c>
      <c r="G19" s="77">
        <v>0</v>
      </c>
      <c r="H19" s="52">
        <f t="shared" si="0"/>
        <v>151</v>
      </c>
    </row>
    <row r="20" spans="1:8" s="4" customFormat="1" ht="18.75" customHeight="1">
      <c r="A20" s="23">
        <v>16</v>
      </c>
      <c r="B20" s="67" t="s">
        <v>116</v>
      </c>
      <c r="C20" s="68">
        <v>1967</v>
      </c>
      <c r="D20" s="67" t="s">
        <v>41</v>
      </c>
      <c r="E20" s="53">
        <v>33</v>
      </c>
      <c r="F20" s="53">
        <v>78</v>
      </c>
      <c r="G20" s="77">
        <v>0</v>
      </c>
      <c r="H20" s="52">
        <f t="shared" si="0"/>
        <v>111</v>
      </c>
    </row>
    <row r="21" spans="1:8" s="4" customFormat="1" ht="18.75" customHeight="1">
      <c r="A21" s="23" t="s">
        <v>191</v>
      </c>
      <c r="B21" s="67" t="s">
        <v>117</v>
      </c>
      <c r="C21" s="68">
        <v>1964</v>
      </c>
      <c r="D21" s="67" t="s">
        <v>47</v>
      </c>
      <c r="E21" s="53"/>
      <c r="F21" s="53">
        <v>92</v>
      </c>
      <c r="G21" s="77">
        <v>0</v>
      </c>
      <c r="H21" s="52">
        <f t="shared" si="0"/>
        <v>92</v>
      </c>
    </row>
    <row r="22" spans="1:8" s="4" customFormat="1" ht="18.75" customHeight="1">
      <c r="A22" s="23" t="s">
        <v>191</v>
      </c>
      <c r="B22" s="83" t="s">
        <v>133</v>
      </c>
      <c r="C22" s="68">
        <v>1968</v>
      </c>
      <c r="D22" s="67" t="s">
        <v>34</v>
      </c>
      <c r="E22" s="53"/>
      <c r="F22" s="53">
        <v>92</v>
      </c>
      <c r="G22" s="77">
        <v>0</v>
      </c>
      <c r="H22" s="52">
        <f t="shared" si="0"/>
        <v>92</v>
      </c>
    </row>
    <row r="23" spans="1:8" s="4" customFormat="1" ht="18.75" customHeight="1">
      <c r="A23" s="23">
        <v>19</v>
      </c>
      <c r="B23" s="67" t="s">
        <v>117</v>
      </c>
      <c r="C23" s="68">
        <v>1973</v>
      </c>
      <c r="D23" s="67" t="s">
        <v>172</v>
      </c>
      <c r="E23" s="53"/>
      <c r="F23" s="53">
        <v>91</v>
      </c>
      <c r="G23" s="77">
        <v>0</v>
      </c>
      <c r="H23" s="52">
        <f t="shared" si="0"/>
        <v>91</v>
      </c>
    </row>
    <row r="24" spans="1:8" ht="18.75" customHeight="1">
      <c r="A24" s="23">
        <v>20</v>
      </c>
      <c r="B24" s="67" t="s">
        <v>13</v>
      </c>
      <c r="C24" s="68">
        <v>1977</v>
      </c>
      <c r="D24" s="67" t="s">
        <v>151</v>
      </c>
      <c r="E24" s="53">
        <v>89</v>
      </c>
      <c r="F24" s="53"/>
      <c r="G24" s="77">
        <v>0</v>
      </c>
      <c r="H24" s="52">
        <f t="shared" si="0"/>
        <v>89</v>
      </c>
    </row>
    <row r="25" spans="1:8" s="4" customFormat="1" ht="18.75" customHeight="1">
      <c r="A25" s="23">
        <v>21</v>
      </c>
      <c r="B25" s="67" t="s">
        <v>116</v>
      </c>
      <c r="C25" s="68">
        <v>1960</v>
      </c>
      <c r="D25" s="67" t="s">
        <v>44</v>
      </c>
      <c r="E25" s="53">
        <v>87</v>
      </c>
      <c r="F25" s="53"/>
      <c r="G25" s="77">
        <v>0</v>
      </c>
      <c r="H25" s="52">
        <f t="shared" si="0"/>
        <v>87</v>
      </c>
    </row>
    <row r="26" spans="1:8" s="4" customFormat="1" ht="18.75" customHeight="1">
      <c r="A26" s="23">
        <v>22</v>
      </c>
      <c r="B26" s="33" t="s">
        <v>13</v>
      </c>
      <c r="C26" s="27">
        <v>1983</v>
      </c>
      <c r="D26" s="33" t="s">
        <v>84</v>
      </c>
      <c r="E26" s="53">
        <v>82</v>
      </c>
      <c r="F26" s="53"/>
      <c r="G26" s="77">
        <v>0</v>
      </c>
      <c r="H26" s="52">
        <f t="shared" si="0"/>
        <v>82</v>
      </c>
    </row>
    <row r="27" spans="1:8" s="4" customFormat="1" ht="18.75" customHeight="1">
      <c r="A27" s="23">
        <v>23</v>
      </c>
      <c r="B27" s="67" t="s">
        <v>107</v>
      </c>
      <c r="C27" s="68">
        <v>1975</v>
      </c>
      <c r="D27" s="67" t="s">
        <v>108</v>
      </c>
      <c r="E27" s="49">
        <v>76</v>
      </c>
      <c r="F27" s="49"/>
      <c r="G27" s="77">
        <v>0</v>
      </c>
      <c r="H27" s="52">
        <f t="shared" si="0"/>
        <v>76</v>
      </c>
    </row>
    <row r="28" spans="1:8" s="4" customFormat="1" ht="14.25" customHeight="1">
      <c r="A28" s="23">
        <v>24</v>
      </c>
      <c r="B28" s="33" t="s">
        <v>13</v>
      </c>
      <c r="C28" s="98">
        <v>1972</v>
      </c>
      <c r="D28" s="37" t="s">
        <v>157</v>
      </c>
      <c r="E28" s="53">
        <v>73</v>
      </c>
      <c r="F28" s="53"/>
      <c r="G28" s="77">
        <v>0</v>
      </c>
      <c r="H28" s="52">
        <f t="shared" si="0"/>
        <v>73</v>
      </c>
    </row>
    <row r="29" spans="1:8" s="4" customFormat="1" ht="18.75" customHeight="1">
      <c r="A29" s="23">
        <v>25</v>
      </c>
      <c r="B29" s="67" t="s">
        <v>39</v>
      </c>
      <c r="C29" s="68">
        <v>1980</v>
      </c>
      <c r="D29" s="67" t="s">
        <v>185</v>
      </c>
      <c r="E29" s="49"/>
      <c r="F29" s="49">
        <v>71</v>
      </c>
      <c r="G29" s="77">
        <v>0</v>
      </c>
      <c r="H29" s="52">
        <f t="shared" si="0"/>
        <v>71</v>
      </c>
    </row>
    <row r="30" spans="1:8" s="4" customFormat="1" ht="18.75" customHeight="1">
      <c r="A30" s="23">
        <v>26</v>
      </c>
      <c r="B30" s="67" t="s">
        <v>107</v>
      </c>
      <c r="C30" s="68">
        <v>1981</v>
      </c>
      <c r="D30" s="67" t="s">
        <v>109</v>
      </c>
      <c r="E30" s="49">
        <v>70</v>
      </c>
      <c r="F30" s="49"/>
      <c r="G30" s="77">
        <v>0</v>
      </c>
      <c r="H30" s="52">
        <f t="shared" si="0"/>
        <v>70</v>
      </c>
    </row>
    <row r="31" spans="1:8" ht="18.75" customHeight="1">
      <c r="A31" s="23" t="s">
        <v>192</v>
      </c>
      <c r="B31" s="67" t="s">
        <v>107</v>
      </c>
      <c r="C31" s="68">
        <v>1976</v>
      </c>
      <c r="D31" s="67" t="s">
        <v>110</v>
      </c>
      <c r="E31" s="49">
        <v>69</v>
      </c>
      <c r="F31" s="49"/>
      <c r="G31" s="77">
        <v>0</v>
      </c>
      <c r="H31" s="52">
        <f t="shared" si="0"/>
        <v>69</v>
      </c>
    </row>
    <row r="32" spans="1:8" ht="18.75" customHeight="1">
      <c r="A32" s="23" t="s">
        <v>192</v>
      </c>
      <c r="B32" s="67" t="s">
        <v>107</v>
      </c>
      <c r="C32" s="68">
        <v>1982</v>
      </c>
      <c r="D32" s="67" t="s">
        <v>106</v>
      </c>
      <c r="E32" s="53">
        <v>69</v>
      </c>
      <c r="F32" s="53"/>
      <c r="G32" s="69">
        <v>0</v>
      </c>
      <c r="H32" s="52">
        <f t="shared" si="0"/>
        <v>69</v>
      </c>
    </row>
    <row r="33" spans="1:8" ht="18.75" customHeight="1">
      <c r="A33" s="23">
        <v>29</v>
      </c>
      <c r="B33" s="92" t="s">
        <v>115</v>
      </c>
      <c r="C33" s="84">
        <v>1957</v>
      </c>
      <c r="D33" s="85" t="s">
        <v>35</v>
      </c>
      <c r="E33" s="53">
        <v>56</v>
      </c>
      <c r="F33" s="53"/>
      <c r="G33" s="26">
        <v>0</v>
      </c>
      <c r="H33" s="52">
        <f t="shared" si="0"/>
        <v>56</v>
      </c>
    </row>
    <row r="34" spans="1:7" ht="12.75">
      <c r="A34" s="23"/>
      <c r="B34" s="33"/>
      <c r="C34" s="31"/>
      <c r="D34" s="29"/>
      <c r="E34" s="53"/>
      <c r="F34" s="53"/>
      <c r="G34" s="23"/>
    </row>
    <row r="35" spans="1:7" ht="15.75">
      <c r="A35" s="23"/>
      <c r="B35" s="114" t="s">
        <v>193</v>
      </c>
      <c r="C35" s="31"/>
      <c r="D35" s="29"/>
      <c r="E35" s="53"/>
      <c r="F35" s="53"/>
      <c r="G35" s="23"/>
    </row>
    <row r="36" spans="1:8" ht="15" customHeight="1">
      <c r="A36" s="23">
        <v>1</v>
      </c>
      <c r="B36" s="29" t="s">
        <v>194</v>
      </c>
      <c r="C36" s="68"/>
      <c r="D36" s="67"/>
      <c r="E36" s="53"/>
      <c r="F36" s="53">
        <v>376</v>
      </c>
      <c r="G36" s="26"/>
      <c r="H36" s="51">
        <f>MAX(E36:G36)</f>
        <v>376</v>
      </c>
    </row>
    <row r="37" spans="1:8" ht="15" customHeight="1">
      <c r="A37" s="23">
        <v>2</v>
      </c>
      <c r="B37" s="29" t="s">
        <v>195</v>
      </c>
      <c r="C37" s="68"/>
      <c r="D37" s="67"/>
      <c r="E37" s="53"/>
      <c r="F37" s="53">
        <v>367</v>
      </c>
      <c r="G37" s="26"/>
      <c r="H37" s="51">
        <f>MAX(E37:G37)</f>
        <v>367</v>
      </c>
    </row>
    <row r="38" spans="1:8" ht="15" customHeight="1">
      <c r="A38" s="23">
        <v>3</v>
      </c>
      <c r="B38" s="29" t="s">
        <v>39</v>
      </c>
      <c r="C38" s="68"/>
      <c r="D38" s="67"/>
      <c r="E38" s="53"/>
      <c r="F38" s="53">
        <v>316</v>
      </c>
      <c r="G38" s="26"/>
      <c r="H38" s="51">
        <f>MAX(E38:G38)</f>
        <v>316</v>
      </c>
    </row>
    <row r="39" ht="19.5" customHeight="1">
      <c r="G39" s="16"/>
    </row>
    <row r="40" spans="2:4" ht="25.5">
      <c r="B40" s="39" t="s">
        <v>78</v>
      </c>
      <c r="D40" s="7" t="s">
        <v>71</v>
      </c>
    </row>
    <row r="42" spans="2:4" ht="25.5">
      <c r="B42" s="39" t="s">
        <v>72</v>
      </c>
      <c r="D42" s="7" t="s">
        <v>73</v>
      </c>
    </row>
  </sheetData>
  <printOptions horizontalCentered="1"/>
  <pageMargins left="0.7480314960629921" right="0.75" top="0.5905511811023623" bottom="0.1968503937007874" header="0.5118110236220472" footer="0.5118110236220472"/>
  <pageSetup horizontalDpi="600" verticalDpi="600" orientation="portrait" scale="80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H35"/>
  <sheetViews>
    <sheetView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33.8515625" style="7" customWidth="1"/>
    <col min="3" max="3" width="7.140625" style="8" bestFit="1" customWidth="1"/>
    <col min="4" max="4" width="31.00390625" style="7" customWidth="1"/>
    <col min="5" max="5" width="8.7109375" style="15" customWidth="1"/>
    <col min="6" max="6" width="9.140625" style="5" customWidth="1"/>
    <col min="7" max="7" width="9.140625" style="6" customWidth="1"/>
    <col min="8" max="16384" width="9.140625" style="5" customWidth="1"/>
  </cols>
  <sheetData>
    <row r="1" spans="1:6" ht="20.25">
      <c r="A1" s="51"/>
      <c r="B1" s="10" t="s">
        <v>328</v>
      </c>
      <c r="C1" s="10"/>
      <c r="D1" s="8"/>
      <c r="E1" s="6"/>
      <c r="F1" s="6"/>
    </row>
    <row r="2" spans="1:6" ht="20.25">
      <c r="A2" s="51"/>
      <c r="B2" s="17" t="s">
        <v>329</v>
      </c>
      <c r="C2" s="9"/>
      <c r="D2" s="8"/>
      <c r="E2" s="6"/>
      <c r="F2" s="6"/>
    </row>
    <row r="3" spans="1:7" ht="20.25">
      <c r="A3" s="5"/>
      <c r="B3" s="9" t="s">
        <v>59</v>
      </c>
      <c r="C3" s="9"/>
      <c r="D3" s="8"/>
      <c r="E3" s="55"/>
      <c r="F3" s="55"/>
      <c r="G3" s="55"/>
    </row>
    <row r="4" spans="1:7" s="2" customFormat="1" ht="31.5" customHeight="1">
      <c r="A4" s="150" t="s">
        <v>62</v>
      </c>
      <c r="B4" s="149" t="s">
        <v>261</v>
      </c>
      <c r="C4" s="151" t="s">
        <v>302</v>
      </c>
      <c r="D4" s="149" t="s">
        <v>262</v>
      </c>
      <c r="E4" s="150">
        <v>1</v>
      </c>
      <c r="F4" s="150">
        <v>2</v>
      </c>
      <c r="G4" s="150" t="s">
        <v>61</v>
      </c>
    </row>
    <row r="5" spans="1:7" s="4" customFormat="1" ht="17.25" customHeight="1">
      <c r="A5" s="27">
        <v>1</v>
      </c>
      <c r="B5" s="83" t="s">
        <v>133</v>
      </c>
      <c r="C5" s="68">
        <v>1968</v>
      </c>
      <c r="D5" s="67" t="s">
        <v>34</v>
      </c>
      <c r="E5" s="30">
        <v>50</v>
      </c>
      <c r="F5" s="30">
        <v>48</v>
      </c>
      <c r="G5" s="27">
        <f aca="true" t="shared" si="0" ref="G5:G25">SUM(E5:F5)</f>
        <v>98</v>
      </c>
    </row>
    <row r="6" spans="1:7" s="4" customFormat="1" ht="17.25" customHeight="1">
      <c r="A6" s="27">
        <v>2</v>
      </c>
      <c r="B6" s="83" t="s">
        <v>133</v>
      </c>
      <c r="C6" s="82">
        <v>1958</v>
      </c>
      <c r="D6" s="83" t="s">
        <v>38</v>
      </c>
      <c r="E6" s="30">
        <v>48</v>
      </c>
      <c r="F6" s="30">
        <v>49</v>
      </c>
      <c r="G6" s="27">
        <f t="shared" si="0"/>
        <v>97</v>
      </c>
    </row>
    <row r="7" spans="1:7" s="4" customFormat="1" ht="17.25" customHeight="1">
      <c r="A7" s="27">
        <v>3</v>
      </c>
      <c r="B7" s="67" t="s">
        <v>55</v>
      </c>
      <c r="C7" s="68">
        <v>1962</v>
      </c>
      <c r="D7" s="67" t="s">
        <v>26</v>
      </c>
      <c r="E7" s="30">
        <v>47</v>
      </c>
      <c r="F7" s="30">
        <v>48</v>
      </c>
      <c r="G7" s="27">
        <f t="shared" si="0"/>
        <v>95</v>
      </c>
    </row>
    <row r="8" spans="1:7" s="4" customFormat="1" ht="17.25" customHeight="1">
      <c r="A8" s="27">
        <v>4</v>
      </c>
      <c r="B8" s="67" t="s">
        <v>55</v>
      </c>
      <c r="C8" s="68">
        <v>1962</v>
      </c>
      <c r="D8" s="67" t="s">
        <v>29</v>
      </c>
      <c r="E8" s="30">
        <v>46</v>
      </c>
      <c r="F8" s="30">
        <v>48</v>
      </c>
      <c r="G8" s="27">
        <f t="shared" si="0"/>
        <v>94</v>
      </c>
    </row>
    <row r="9" spans="1:7" s="4" customFormat="1" ht="17.25" customHeight="1">
      <c r="A9" s="27">
        <v>5</v>
      </c>
      <c r="B9" s="29" t="s">
        <v>133</v>
      </c>
      <c r="C9" s="31">
        <v>1956</v>
      </c>
      <c r="D9" s="29" t="s">
        <v>36</v>
      </c>
      <c r="E9" s="30">
        <v>47</v>
      </c>
      <c r="F9" s="30">
        <v>47</v>
      </c>
      <c r="G9" s="27">
        <f t="shared" si="0"/>
        <v>94</v>
      </c>
    </row>
    <row r="10" spans="1:7" s="4" customFormat="1" ht="17.25" customHeight="1">
      <c r="A10" s="27">
        <v>6</v>
      </c>
      <c r="B10" s="67" t="s">
        <v>116</v>
      </c>
      <c r="C10" s="68">
        <v>1949</v>
      </c>
      <c r="D10" s="67" t="s">
        <v>40</v>
      </c>
      <c r="E10" s="30">
        <v>47</v>
      </c>
      <c r="F10" s="30">
        <v>46</v>
      </c>
      <c r="G10" s="27">
        <f t="shared" si="0"/>
        <v>93</v>
      </c>
    </row>
    <row r="11" spans="1:7" s="4" customFormat="1" ht="17.25" customHeight="1">
      <c r="A11" s="27">
        <v>7</v>
      </c>
      <c r="B11" s="83" t="s">
        <v>133</v>
      </c>
      <c r="C11" s="27">
        <v>1951</v>
      </c>
      <c r="D11" s="33" t="s">
        <v>24</v>
      </c>
      <c r="E11" s="30">
        <v>47</v>
      </c>
      <c r="F11" s="30">
        <v>45</v>
      </c>
      <c r="G11" s="27">
        <f t="shared" si="0"/>
        <v>92</v>
      </c>
    </row>
    <row r="12" spans="1:7" s="4" customFormat="1" ht="17.25" customHeight="1">
      <c r="A12" s="27">
        <v>8</v>
      </c>
      <c r="B12" s="83" t="s">
        <v>133</v>
      </c>
      <c r="C12" s="84">
        <v>1961</v>
      </c>
      <c r="D12" s="85" t="s">
        <v>25</v>
      </c>
      <c r="E12" s="30">
        <v>42</v>
      </c>
      <c r="F12" s="30">
        <v>49</v>
      </c>
      <c r="G12" s="27">
        <f t="shared" si="0"/>
        <v>91</v>
      </c>
    </row>
    <row r="13" spans="1:7" s="4" customFormat="1" ht="17.25" customHeight="1">
      <c r="A13" s="27">
        <v>9</v>
      </c>
      <c r="B13" s="67" t="s">
        <v>117</v>
      </c>
      <c r="C13" s="68">
        <v>1973</v>
      </c>
      <c r="D13" s="67" t="s">
        <v>51</v>
      </c>
      <c r="E13" s="30">
        <v>44</v>
      </c>
      <c r="F13" s="30">
        <v>46</v>
      </c>
      <c r="G13" s="27">
        <f t="shared" si="0"/>
        <v>90</v>
      </c>
    </row>
    <row r="14" spans="1:7" s="4" customFormat="1" ht="17.25" customHeight="1">
      <c r="A14" s="27">
        <v>10</v>
      </c>
      <c r="B14" s="67" t="s">
        <v>117</v>
      </c>
      <c r="C14" s="68">
        <v>1969</v>
      </c>
      <c r="D14" s="67" t="s">
        <v>53</v>
      </c>
      <c r="E14" s="30">
        <v>46</v>
      </c>
      <c r="F14" s="30">
        <v>44</v>
      </c>
      <c r="G14" s="27">
        <f t="shared" si="0"/>
        <v>90</v>
      </c>
    </row>
    <row r="15" spans="1:7" s="4" customFormat="1" ht="17.25" customHeight="1">
      <c r="A15" s="27">
        <v>11</v>
      </c>
      <c r="B15" s="67" t="s">
        <v>55</v>
      </c>
      <c r="C15" s="68">
        <v>1955</v>
      </c>
      <c r="D15" s="67" t="s">
        <v>307</v>
      </c>
      <c r="E15" s="30">
        <v>42</v>
      </c>
      <c r="F15" s="30">
        <v>43</v>
      </c>
      <c r="G15" s="27">
        <f t="shared" si="0"/>
        <v>85</v>
      </c>
    </row>
    <row r="16" spans="1:7" ht="17.25" customHeight="1">
      <c r="A16" s="27"/>
      <c r="B16" s="33" t="s">
        <v>306</v>
      </c>
      <c r="C16" s="27">
        <v>1966</v>
      </c>
      <c r="D16" s="33" t="s">
        <v>49</v>
      </c>
      <c r="E16" s="30">
        <v>43</v>
      </c>
      <c r="F16" s="30">
        <v>42</v>
      </c>
      <c r="G16" s="27">
        <f t="shared" si="0"/>
        <v>85</v>
      </c>
    </row>
    <row r="17" spans="1:7" s="4" customFormat="1" ht="17.25" customHeight="1">
      <c r="A17" s="27"/>
      <c r="B17" s="67" t="s">
        <v>117</v>
      </c>
      <c r="C17" s="68">
        <v>1973</v>
      </c>
      <c r="D17" s="67" t="s">
        <v>172</v>
      </c>
      <c r="E17" s="30">
        <v>43</v>
      </c>
      <c r="F17" s="30">
        <v>42</v>
      </c>
      <c r="G17" s="27">
        <f t="shared" si="0"/>
        <v>85</v>
      </c>
    </row>
    <row r="18" spans="1:7" s="4" customFormat="1" ht="17.25" customHeight="1">
      <c r="A18" s="27">
        <v>14</v>
      </c>
      <c r="B18" s="29" t="s">
        <v>116</v>
      </c>
      <c r="C18" s="27">
        <v>1963</v>
      </c>
      <c r="D18" s="29" t="s">
        <v>42</v>
      </c>
      <c r="E18" s="30">
        <v>42</v>
      </c>
      <c r="F18" s="30">
        <v>41</v>
      </c>
      <c r="G18" s="27">
        <f t="shared" si="0"/>
        <v>83</v>
      </c>
    </row>
    <row r="19" spans="1:7" s="4" customFormat="1" ht="17.25" customHeight="1">
      <c r="A19" s="27">
        <v>15</v>
      </c>
      <c r="B19" s="83" t="s">
        <v>133</v>
      </c>
      <c r="C19" s="31">
        <v>1943</v>
      </c>
      <c r="D19" s="83" t="s">
        <v>37</v>
      </c>
      <c r="E19" s="30">
        <v>40</v>
      </c>
      <c r="F19" s="30">
        <v>40</v>
      </c>
      <c r="G19" s="27">
        <f t="shared" si="0"/>
        <v>80</v>
      </c>
    </row>
    <row r="20" spans="1:7" s="4" customFormat="1" ht="17.25" customHeight="1">
      <c r="A20" s="27">
        <v>16</v>
      </c>
      <c r="B20" s="67" t="s">
        <v>117</v>
      </c>
      <c r="C20" s="68">
        <v>1966</v>
      </c>
      <c r="D20" s="67" t="s">
        <v>46</v>
      </c>
      <c r="E20" s="30">
        <v>32</v>
      </c>
      <c r="F20" s="30">
        <v>45</v>
      </c>
      <c r="G20" s="27">
        <f t="shared" si="0"/>
        <v>77</v>
      </c>
    </row>
    <row r="21" spans="1:7" s="4" customFormat="1" ht="17.25" customHeight="1">
      <c r="A21" s="27"/>
      <c r="B21" s="29" t="s">
        <v>13</v>
      </c>
      <c r="C21" s="31">
        <v>1954</v>
      </c>
      <c r="D21" s="29" t="s">
        <v>15</v>
      </c>
      <c r="E21" s="30">
        <v>39</v>
      </c>
      <c r="F21" s="30">
        <v>38</v>
      </c>
      <c r="G21" s="27">
        <f t="shared" si="0"/>
        <v>77</v>
      </c>
    </row>
    <row r="22" spans="1:7" s="4" customFormat="1" ht="17.25" customHeight="1">
      <c r="A22" s="27">
        <v>18</v>
      </c>
      <c r="B22" s="67" t="s">
        <v>117</v>
      </c>
      <c r="C22" s="68">
        <v>1952</v>
      </c>
      <c r="D22" s="67" t="s">
        <v>50</v>
      </c>
      <c r="E22" s="30">
        <v>36</v>
      </c>
      <c r="F22" s="30">
        <v>40</v>
      </c>
      <c r="G22" s="27">
        <f t="shared" si="0"/>
        <v>76</v>
      </c>
    </row>
    <row r="23" spans="1:7" s="4" customFormat="1" ht="17.25" customHeight="1">
      <c r="A23" s="27">
        <v>19</v>
      </c>
      <c r="B23" s="67" t="s">
        <v>327</v>
      </c>
      <c r="C23" s="68">
        <v>1977</v>
      </c>
      <c r="D23" s="67" t="s">
        <v>316</v>
      </c>
      <c r="E23" s="26">
        <v>33</v>
      </c>
      <c r="F23" s="26">
        <v>40</v>
      </c>
      <c r="G23" s="27">
        <f t="shared" si="0"/>
        <v>73</v>
      </c>
    </row>
    <row r="24" spans="1:7" ht="17.25" customHeight="1">
      <c r="A24" s="27">
        <v>20</v>
      </c>
      <c r="B24" s="67" t="s">
        <v>116</v>
      </c>
      <c r="C24" s="68">
        <v>1967</v>
      </c>
      <c r="D24" s="67" t="s">
        <v>41</v>
      </c>
      <c r="E24" s="30">
        <v>29</v>
      </c>
      <c r="F24" s="30">
        <v>37</v>
      </c>
      <c r="G24" s="27">
        <f t="shared" si="0"/>
        <v>66</v>
      </c>
    </row>
    <row r="25" spans="1:7" ht="17.25" customHeight="1">
      <c r="A25" s="27">
        <v>21</v>
      </c>
      <c r="B25" s="67" t="s">
        <v>116</v>
      </c>
      <c r="C25" s="68">
        <v>1980</v>
      </c>
      <c r="D25" s="67" t="s">
        <v>185</v>
      </c>
      <c r="E25" s="30">
        <v>34</v>
      </c>
      <c r="F25" s="30">
        <v>30</v>
      </c>
      <c r="G25" s="27">
        <f t="shared" si="0"/>
        <v>64</v>
      </c>
    </row>
    <row r="27" spans="1:7" ht="15.75">
      <c r="A27" s="53"/>
      <c r="B27" s="73" t="s">
        <v>105</v>
      </c>
      <c r="C27" s="68"/>
      <c r="D27" s="67"/>
      <c r="E27" s="53"/>
      <c r="F27" s="53"/>
      <c r="G27" s="23"/>
    </row>
    <row r="28" spans="1:7" ht="12.75">
      <c r="A28" s="23">
        <v>1</v>
      </c>
      <c r="B28" s="29" t="s">
        <v>195</v>
      </c>
      <c r="C28" s="68"/>
      <c r="D28" s="67"/>
      <c r="E28" s="53"/>
      <c r="F28" s="53"/>
      <c r="G28" s="23">
        <v>381</v>
      </c>
    </row>
    <row r="29" spans="1:7" ht="12.75">
      <c r="A29" s="23">
        <v>2</v>
      </c>
      <c r="B29" s="29" t="s">
        <v>194</v>
      </c>
      <c r="C29" s="68"/>
      <c r="D29" s="67"/>
      <c r="E29" s="53"/>
      <c r="F29" s="53"/>
      <c r="G29" s="23">
        <v>342</v>
      </c>
    </row>
    <row r="30" spans="1:7" ht="12.75">
      <c r="A30" s="23">
        <v>3</v>
      </c>
      <c r="B30" s="29" t="s">
        <v>39</v>
      </c>
      <c r="C30" s="68"/>
      <c r="D30" s="67"/>
      <c r="E30" s="53"/>
      <c r="F30" s="53"/>
      <c r="G30" s="23">
        <v>306</v>
      </c>
    </row>
    <row r="31" spans="1:8" ht="12.75">
      <c r="A31" s="23">
        <v>4</v>
      </c>
      <c r="B31" s="29" t="s">
        <v>55</v>
      </c>
      <c r="C31" s="68"/>
      <c r="D31" s="67"/>
      <c r="E31" s="53"/>
      <c r="F31" s="53"/>
      <c r="G31" s="23">
        <v>274</v>
      </c>
      <c r="H31" s="51"/>
    </row>
    <row r="32" spans="5:7" ht="19.5" customHeight="1">
      <c r="E32" s="6"/>
      <c r="F32" s="6"/>
      <c r="G32" s="16"/>
    </row>
    <row r="33" spans="2:7" ht="25.5">
      <c r="B33" s="39" t="s">
        <v>78</v>
      </c>
      <c r="D33" s="7" t="s">
        <v>71</v>
      </c>
      <c r="E33" s="6"/>
      <c r="F33" s="6"/>
      <c r="G33" s="15"/>
    </row>
    <row r="34" spans="5:7" ht="12.75">
      <c r="E34" s="6"/>
      <c r="F34" s="6"/>
      <c r="G34" s="15"/>
    </row>
    <row r="35" spans="2:7" ht="25.5">
      <c r="B35" s="39" t="s">
        <v>72</v>
      </c>
      <c r="D35" s="7" t="s">
        <v>73</v>
      </c>
      <c r="E35" s="6"/>
      <c r="F35" s="6"/>
      <c r="G35" s="15"/>
    </row>
  </sheetData>
  <printOptions horizontalCentered="1"/>
  <pageMargins left="0.7480314960629921" right="0.75" top="0.5905511811023623" bottom="0.3937007874015748" header="0.5118110236220472" footer="0.5118110236220472"/>
  <pageSetup horizontalDpi="600" verticalDpi="600" orientation="portrait" scale="85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A1" sqref="A1"/>
    </sheetView>
  </sheetViews>
  <sheetFormatPr defaultColWidth="9.140625" defaultRowHeight="12.75"/>
  <cols>
    <col min="1" max="1" width="9.140625" style="5" customWidth="1"/>
    <col min="2" max="2" width="32.7109375" style="7" customWidth="1"/>
    <col min="3" max="3" width="7.140625" style="8" bestFit="1" customWidth="1"/>
    <col min="4" max="4" width="31.00390625" style="7" customWidth="1"/>
    <col min="5" max="6" width="7.28125" style="6" customWidth="1"/>
    <col min="7" max="7" width="9.140625" style="6" customWidth="1"/>
    <col min="8" max="8" width="9.140625" style="5" customWidth="1"/>
    <col min="10" max="16384" width="9.140625" style="5" customWidth="1"/>
  </cols>
  <sheetData>
    <row r="1" spans="2:9" ht="20.25">
      <c r="B1" s="10" t="s">
        <v>332</v>
      </c>
      <c r="E1" s="7"/>
      <c r="I1" s="5"/>
    </row>
    <row r="2" spans="2:9" ht="20.25">
      <c r="B2" s="9" t="s">
        <v>331</v>
      </c>
      <c r="E2" s="7"/>
      <c r="I2" s="5"/>
    </row>
    <row r="3" spans="2:9" ht="20.25">
      <c r="B3" s="9" t="s">
        <v>59</v>
      </c>
      <c r="D3" s="74" t="s">
        <v>91</v>
      </c>
      <c r="E3" s="74"/>
      <c r="F3" s="65"/>
      <c r="G3" s="55"/>
      <c r="I3" s="5"/>
    </row>
    <row r="4" spans="1:8" s="2" customFormat="1" ht="42" customHeight="1">
      <c r="A4" s="151" t="s">
        <v>62</v>
      </c>
      <c r="B4" s="149" t="s">
        <v>261</v>
      </c>
      <c r="C4" s="151" t="s">
        <v>302</v>
      </c>
      <c r="D4" s="149" t="s">
        <v>262</v>
      </c>
      <c r="E4" s="151" t="s">
        <v>264</v>
      </c>
      <c r="F4" s="151" t="s">
        <v>296</v>
      </c>
      <c r="G4" s="151" t="s">
        <v>330</v>
      </c>
      <c r="H4" s="151" t="s">
        <v>315</v>
      </c>
    </row>
    <row r="5" spans="1:8" s="4" customFormat="1" ht="18" customHeight="1">
      <c r="A5" s="27">
        <v>1</v>
      </c>
      <c r="B5" s="29" t="s">
        <v>133</v>
      </c>
      <c r="C5" s="27">
        <v>1968</v>
      </c>
      <c r="D5" s="33" t="s">
        <v>34</v>
      </c>
      <c r="E5" s="30">
        <v>0</v>
      </c>
      <c r="F5" s="30">
        <v>92</v>
      </c>
      <c r="G5" s="30">
        <v>98</v>
      </c>
      <c r="H5" s="440">
        <f aca="true" t="shared" si="0" ref="H5:H14">E5+F5+G5-MIN(E5,F5,G5)</f>
        <v>190</v>
      </c>
    </row>
    <row r="6" spans="1:8" s="4" customFormat="1" ht="18" customHeight="1">
      <c r="A6" s="27">
        <v>2</v>
      </c>
      <c r="B6" s="33" t="s">
        <v>55</v>
      </c>
      <c r="C6" s="27">
        <v>1962</v>
      </c>
      <c r="D6" s="33" t="s">
        <v>26</v>
      </c>
      <c r="E6" s="30">
        <v>84</v>
      </c>
      <c r="F6" s="30">
        <v>93</v>
      </c>
      <c r="G6" s="30">
        <v>95</v>
      </c>
      <c r="H6" s="440">
        <f t="shared" si="0"/>
        <v>188</v>
      </c>
    </row>
    <row r="7" spans="1:8" s="4" customFormat="1" ht="18" customHeight="1">
      <c r="A7" s="27">
        <v>3</v>
      </c>
      <c r="B7" s="33" t="s">
        <v>117</v>
      </c>
      <c r="C7" s="27">
        <v>1969</v>
      </c>
      <c r="D7" s="33" t="s">
        <v>53</v>
      </c>
      <c r="E7" s="30">
        <v>85</v>
      </c>
      <c r="F7" s="30">
        <v>97</v>
      </c>
      <c r="G7" s="30">
        <v>90</v>
      </c>
      <c r="H7" s="440">
        <f t="shared" si="0"/>
        <v>187</v>
      </c>
    </row>
    <row r="8" spans="1:8" s="4" customFormat="1" ht="18" customHeight="1">
      <c r="A8" s="27">
        <v>4</v>
      </c>
      <c r="B8" s="29" t="s">
        <v>133</v>
      </c>
      <c r="C8" s="31">
        <v>1958</v>
      </c>
      <c r="D8" s="29" t="s">
        <v>38</v>
      </c>
      <c r="E8" s="30">
        <v>80</v>
      </c>
      <c r="F8" s="30">
        <v>89</v>
      </c>
      <c r="G8" s="30">
        <v>97</v>
      </c>
      <c r="H8" s="440">
        <f t="shared" si="0"/>
        <v>186</v>
      </c>
    </row>
    <row r="9" spans="1:8" s="4" customFormat="1" ht="18" customHeight="1">
      <c r="A9" s="27">
        <v>5</v>
      </c>
      <c r="B9" s="29" t="s">
        <v>133</v>
      </c>
      <c r="C9" s="25">
        <v>1961</v>
      </c>
      <c r="D9" s="24" t="s">
        <v>25</v>
      </c>
      <c r="E9" s="30">
        <v>93</v>
      </c>
      <c r="F9" s="30">
        <v>93</v>
      </c>
      <c r="G9" s="30">
        <v>91</v>
      </c>
      <c r="H9" s="440">
        <f t="shared" si="0"/>
        <v>186</v>
      </c>
    </row>
    <row r="10" spans="1:8" s="4" customFormat="1" ht="18" customHeight="1">
      <c r="A10" s="27">
        <v>6</v>
      </c>
      <c r="B10" s="29" t="s">
        <v>133</v>
      </c>
      <c r="C10" s="27">
        <v>1951</v>
      </c>
      <c r="D10" s="33" t="s">
        <v>24</v>
      </c>
      <c r="E10" s="30">
        <v>92</v>
      </c>
      <c r="F10" s="30">
        <v>93</v>
      </c>
      <c r="G10" s="30">
        <v>92</v>
      </c>
      <c r="H10" s="440">
        <f t="shared" si="0"/>
        <v>185</v>
      </c>
    </row>
    <row r="11" spans="1:8" s="4" customFormat="1" ht="18" customHeight="1">
      <c r="A11" s="27">
        <v>7</v>
      </c>
      <c r="B11" s="33" t="s">
        <v>306</v>
      </c>
      <c r="C11" s="27">
        <v>1966</v>
      </c>
      <c r="D11" s="33" t="s">
        <v>49</v>
      </c>
      <c r="E11" s="30">
        <v>87</v>
      </c>
      <c r="F11" s="30">
        <v>96</v>
      </c>
      <c r="G11" s="30">
        <v>85</v>
      </c>
      <c r="H11" s="440">
        <f t="shared" si="0"/>
        <v>183</v>
      </c>
    </row>
    <row r="12" spans="1:8" s="4" customFormat="1" ht="18" customHeight="1">
      <c r="A12" s="27">
        <v>8</v>
      </c>
      <c r="B12" s="33" t="s">
        <v>116</v>
      </c>
      <c r="C12" s="27">
        <v>1949</v>
      </c>
      <c r="D12" s="33" t="s">
        <v>40</v>
      </c>
      <c r="E12" s="30">
        <v>90</v>
      </c>
      <c r="F12" s="30">
        <v>84</v>
      </c>
      <c r="G12" s="30">
        <v>93</v>
      </c>
      <c r="H12" s="440">
        <f t="shared" si="0"/>
        <v>183</v>
      </c>
    </row>
    <row r="13" spans="1:8" s="4" customFormat="1" ht="18" customHeight="1">
      <c r="A13" s="27">
        <v>9</v>
      </c>
      <c r="B13" s="29" t="s">
        <v>133</v>
      </c>
      <c r="C13" s="31">
        <v>1956</v>
      </c>
      <c r="D13" s="29" t="s">
        <v>36</v>
      </c>
      <c r="E13" s="30">
        <v>85</v>
      </c>
      <c r="F13" s="30">
        <v>85</v>
      </c>
      <c r="G13" s="30">
        <v>94</v>
      </c>
      <c r="H13" s="440">
        <f t="shared" si="0"/>
        <v>179</v>
      </c>
    </row>
    <row r="14" spans="1:8" s="4" customFormat="1" ht="18" customHeight="1">
      <c r="A14" s="27">
        <v>10</v>
      </c>
      <c r="B14" s="33" t="s">
        <v>117</v>
      </c>
      <c r="C14" s="27">
        <v>1973</v>
      </c>
      <c r="D14" s="33" t="s">
        <v>51</v>
      </c>
      <c r="E14" s="30">
        <v>78</v>
      </c>
      <c r="F14" s="30">
        <v>88</v>
      </c>
      <c r="G14" s="30">
        <v>90</v>
      </c>
      <c r="H14" s="440">
        <f t="shared" si="0"/>
        <v>178</v>
      </c>
    </row>
    <row r="15" spans="1:8" s="4" customFormat="1" ht="18" customHeight="1">
      <c r="A15" s="27">
        <v>11</v>
      </c>
      <c r="B15" s="33" t="s">
        <v>117</v>
      </c>
      <c r="C15" s="27">
        <v>1952</v>
      </c>
      <c r="D15" s="33" t="s">
        <v>50</v>
      </c>
      <c r="E15" s="30">
        <v>92</v>
      </c>
      <c r="F15" s="30">
        <v>86</v>
      </c>
      <c r="G15" s="30">
        <v>76</v>
      </c>
      <c r="H15" s="440">
        <f aca="true" t="shared" si="1" ref="H15:H36">E15+F15+G15-MIN(E15,F15,G15)</f>
        <v>178</v>
      </c>
    </row>
    <row r="16" spans="1:9" ht="18" customHeight="1">
      <c r="A16" s="27">
        <v>12</v>
      </c>
      <c r="B16" s="33" t="s">
        <v>117</v>
      </c>
      <c r="C16" s="27">
        <v>1973</v>
      </c>
      <c r="D16" s="33" t="s">
        <v>172</v>
      </c>
      <c r="E16" s="30">
        <v>0</v>
      </c>
      <c r="F16" s="30">
        <v>91</v>
      </c>
      <c r="G16" s="30">
        <v>85</v>
      </c>
      <c r="H16" s="440">
        <f t="shared" si="1"/>
        <v>176</v>
      </c>
      <c r="I16" s="5"/>
    </row>
    <row r="17" spans="1:8" s="4" customFormat="1" ht="18" customHeight="1">
      <c r="A17" s="27">
        <v>13</v>
      </c>
      <c r="B17" s="29" t="s">
        <v>116</v>
      </c>
      <c r="C17" s="27">
        <v>1963</v>
      </c>
      <c r="D17" s="29" t="s">
        <v>42</v>
      </c>
      <c r="E17" s="30">
        <v>92</v>
      </c>
      <c r="F17" s="30">
        <v>83</v>
      </c>
      <c r="G17" s="30">
        <v>83</v>
      </c>
      <c r="H17" s="440">
        <f t="shared" si="1"/>
        <v>175</v>
      </c>
    </row>
    <row r="18" spans="1:8" s="4" customFormat="1" ht="18" customHeight="1">
      <c r="A18" s="27">
        <v>14</v>
      </c>
      <c r="B18" s="33" t="s">
        <v>117</v>
      </c>
      <c r="C18" s="27">
        <v>1966</v>
      </c>
      <c r="D18" s="33" t="s">
        <v>46</v>
      </c>
      <c r="E18" s="30">
        <v>87</v>
      </c>
      <c r="F18" s="30">
        <v>87</v>
      </c>
      <c r="G18" s="30">
        <v>77</v>
      </c>
      <c r="H18" s="440">
        <f t="shared" si="1"/>
        <v>174</v>
      </c>
    </row>
    <row r="19" spans="1:8" s="4" customFormat="1" ht="18" customHeight="1">
      <c r="A19" s="27">
        <v>15</v>
      </c>
      <c r="B19" s="33" t="s">
        <v>117</v>
      </c>
      <c r="C19" s="27">
        <v>1973</v>
      </c>
      <c r="D19" s="33" t="s">
        <v>48</v>
      </c>
      <c r="E19" s="30">
        <v>83</v>
      </c>
      <c r="F19" s="30">
        <v>90</v>
      </c>
      <c r="G19" s="30">
        <v>0</v>
      </c>
      <c r="H19" s="440">
        <f t="shared" si="1"/>
        <v>173</v>
      </c>
    </row>
    <row r="20" spans="1:8" s="4" customFormat="1" ht="18" customHeight="1">
      <c r="A20" s="27">
        <v>16</v>
      </c>
      <c r="B20" s="29" t="s">
        <v>133</v>
      </c>
      <c r="C20" s="31">
        <v>1943</v>
      </c>
      <c r="D20" s="29" t="s">
        <v>37</v>
      </c>
      <c r="E20" s="30">
        <v>73</v>
      </c>
      <c r="F20" s="30">
        <v>87</v>
      </c>
      <c r="G20" s="30">
        <v>80</v>
      </c>
      <c r="H20" s="440">
        <f t="shared" si="1"/>
        <v>167</v>
      </c>
    </row>
    <row r="21" spans="1:8" s="4" customFormat="1" ht="18" customHeight="1">
      <c r="A21" s="27">
        <v>17</v>
      </c>
      <c r="B21" s="29" t="s">
        <v>13</v>
      </c>
      <c r="C21" s="31">
        <v>1954</v>
      </c>
      <c r="D21" s="29" t="s">
        <v>15</v>
      </c>
      <c r="E21" s="30">
        <v>79</v>
      </c>
      <c r="F21" s="30">
        <v>72</v>
      </c>
      <c r="G21" s="30">
        <v>77</v>
      </c>
      <c r="H21" s="440">
        <f t="shared" si="1"/>
        <v>156</v>
      </c>
    </row>
    <row r="22" spans="1:8" s="4" customFormat="1" ht="18" customHeight="1">
      <c r="A22" s="27">
        <v>18</v>
      </c>
      <c r="B22" s="33" t="s">
        <v>116</v>
      </c>
      <c r="C22" s="27">
        <v>1967</v>
      </c>
      <c r="D22" s="33" t="s">
        <v>41</v>
      </c>
      <c r="E22" s="30">
        <v>33</v>
      </c>
      <c r="F22" s="30">
        <v>78</v>
      </c>
      <c r="G22" s="30">
        <v>66</v>
      </c>
      <c r="H22" s="440">
        <f t="shared" si="1"/>
        <v>144</v>
      </c>
    </row>
    <row r="23" spans="1:8" s="4" customFormat="1" ht="18" customHeight="1">
      <c r="A23" s="27">
        <v>19</v>
      </c>
      <c r="B23" s="33" t="s">
        <v>116</v>
      </c>
      <c r="C23" s="27">
        <v>1980</v>
      </c>
      <c r="D23" s="33" t="s">
        <v>185</v>
      </c>
      <c r="E23" s="30">
        <v>0</v>
      </c>
      <c r="F23" s="30">
        <v>71</v>
      </c>
      <c r="G23" s="30">
        <v>64</v>
      </c>
      <c r="H23" s="440">
        <f t="shared" si="1"/>
        <v>135</v>
      </c>
    </row>
    <row r="24" spans="1:9" ht="18" customHeight="1">
      <c r="A24" s="27">
        <v>20</v>
      </c>
      <c r="B24" s="33" t="s">
        <v>55</v>
      </c>
      <c r="C24" s="27">
        <v>1962</v>
      </c>
      <c r="D24" s="33" t="s">
        <v>29</v>
      </c>
      <c r="E24" s="30">
        <v>0</v>
      </c>
      <c r="F24" s="30">
        <v>0</v>
      </c>
      <c r="G24" s="30">
        <v>94</v>
      </c>
      <c r="H24" s="440">
        <f t="shared" si="1"/>
        <v>94</v>
      </c>
      <c r="I24" s="5"/>
    </row>
    <row r="25" spans="1:9" ht="18" customHeight="1">
      <c r="A25" s="27">
        <v>21</v>
      </c>
      <c r="B25" s="33" t="s">
        <v>117</v>
      </c>
      <c r="C25" s="27">
        <v>1964</v>
      </c>
      <c r="D25" s="33" t="s">
        <v>47</v>
      </c>
      <c r="E25" s="30">
        <v>0</v>
      </c>
      <c r="F25" s="30">
        <v>92</v>
      </c>
      <c r="G25" s="30">
        <v>0</v>
      </c>
      <c r="H25" s="440">
        <f t="shared" si="1"/>
        <v>92</v>
      </c>
      <c r="I25" s="5"/>
    </row>
    <row r="26" spans="1:9" ht="18" customHeight="1">
      <c r="A26" s="27">
        <v>22</v>
      </c>
      <c r="B26" s="33" t="s">
        <v>13</v>
      </c>
      <c r="C26" s="27">
        <v>1977</v>
      </c>
      <c r="D26" s="33" t="s">
        <v>151</v>
      </c>
      <c r="E26" s="30">
        <v>89</v>
      </c>
      <c r="F26" s="30">
        <v>0</v>
      </c>
      <c r="G26" s="30">
        <v>0</v>
      </c>
      <c r="H26" s="440">
        <f t="shared" si="1"/>
        <v>89</v>
      </c>
      <c r="I26" s="5"/>
    </row>
    <row r="27" spans="1:9" ht="18" customHeight="1">
      <c r="A27" s="27">
        <v>23</v>
      </c>
      <c r="B27" s="33" t="s">
        <v>116</v>
      </c>
      <c r="C27" s="27">
        <v>1960</v>
      </c>
      <c r="D27" s="33" t="s">
        <v>44</v>
      </c>
      <c r="E27" s="30">
        <v>87</v>
      </c>
      <c r="F27" s="30">
        <v>0</v>
      </c>
      <c r="G27" s="30">
        <v>0</v>
      </c>
      <c r="H27" s="440">
        <f t="shared" si="1"/>
        <v>87</v>
      </c>
      <c r="I27" s="5"/>
    </row>
    <row r="28" spans="1:8" s="4" customFormat="1" ht="18" customHeight="1">
      <c r="A28" s="27">
        <v>24</v>
      </c>
      <c r="B28" s="33" t="s">
        <v>55</v>
      </c>
      <c r="C28" s="27">
        <v>1955</v>
      </c>
      <c r="D28" s="33" t="s">
        <v>307</v>
      </c>
      <c r="E28" s="30">
        <v>0</v>
      </c>
      <c r="F28" s="30">
        <v>0</v>
      </c>
      <c r="G28" s="30">
        <v>85</v>
      </c>
      <c r="H28" s="440">
        <f t="shared" si="1"/>
        <v>85</v>
      </c>
    </row>
    <row r="29" spans="1:8" s="4" customFormat="1" ht="18" customHeight="1">
      <c r="A29" s="27">
        <v>25</v>
      </c>
      <c r="B29" s="33" t="s">
        <v>13</v>
      </c>
      <c r="C29" s="27">
        <v>1983</v>
      </c>
      <c r="D29" s="33" t="s">
        <v>84</v>
      </c>
      <c r="E29" s="30">
        <v>82</v>
      </c>
      <c r="F29" s="30">
        <v>0</v>
      </c>
      <c r="G29" s="30">
        <v>0</v>
      </c>
      <c r="H29" s="440">
        <f t="shared" si="1"/>
        <v>82</v>
      </c>
    </row>
    <row r="30" spans="1:8" s="4" customFormat="1" ht="18" customHeight="1">
      <c r="A30" s="27">
        <v>26</v>
      </c>
      <c r="B30" s="33" t="s">
        <v>107</v>
      </c>
      <c r="C30" s="27">
        <v>1975</v>
      </c>
      <c r="D30" s="33" t="s">
        <v>108</v>
      </c>
      <c r="E30" s="30">
        <v>76</v>
      </c>
      <c r="F30" s="30">
        <v>0</v>
      </c>
      <c r="G30" s="30">
        <v>0</v>
      </c>
      <c r="H30" s="440">
        <f t="shared" si="1"/>
        <v>76</v>
      </c>
    </row>
    <row r="31" spans="1:8" s="4" customFormat="1" ht="18" customHeight="1">
      <c r="A31" s="27">
        <v>27</v>
      </c>
      <c r="B31" s="33" t="s">
        <v>327</v>
      </c>
      <c r="C31" s="27">
        <v>1977</v>
      </c>
      <c r="D31" s="33" t="s">
        <v>316</v>
      </c>
      <c r="E31" s="30">
        <v>0</v>
      </c>
      <c r="F31" s="30">
        <v>0</v>
      </c>
      <c r="G31" s="30">
        <v>73</v>
      </c>
      <c r="H31" s="440">
        <f t="shared" si="1"/>
        <v>73</v>
      </c>
    </row>
    <row r="32" spans="1:9" ht="18" customHeight="1">
      <c r="A32" s="27"/>
      <c r="B32" s="33" t="s">
        <v>13</v>
      </c>
      <c r="C32" s="27">
        <v>1972</v>
      </c>
      <c r="D32" s="37" t="s">
        <v>157</v>
      </c>
      <c r="E32" s="30">
        <v>73</v>
      </c>
      <c r="F32" s="30">
        <v>0</v>
      </c>
      <c r="G32" s="30">
        <v>0</v>
      </c>
      <c r="H32" s="440">
        <f t="shared" si="1"/>
        <v>73</v>
      </c>
      <c r="I32" s="5"/>
    </row>
    <row r="33" spans="1:8" s="4" customFormat="1" ht="18" customHeight="1">
      <c r="A33" s="27">
        <v>29</v>
      </c>
      <c r="B33" s="33" t="s">
        <v>107</v>
      </c>
      <c r="C33" s="27">
        <v>1981</v>
      </c>
      <c r="D33" s="33" t="s">
        <v>109</v>
      </c>
      <c r="E33" s="30">
        <v>70</v>
      </c>
      <c r="F33" s="30">
        <v>0</v>
      </c>
      <c r="G33" s="30">
        <v>0</v>
      </c>
      <c r="H33" s="440">
        <f t="shared" si="1"/>
        <v>70</v>
      </c>
    </row>
    <row r="34" spans="1:8" s="4" customFormat="1" ht="18" customHeight="1">
      <c r="A34" s="27">
        <v>30</v>
      </c>
      <c r="B34" s="33" t="s">
        <v>107</v>
      </c>
      <c r="C34" s="27">
        <v>1976</v>
      </c>
      <c r="D34" s="33" t="s">
        <v>110</v>
      </c>
      <c r="E34" s="30">
        <v>69</v>
      </c>
      <c r="F34" s="30">
        <v>0</v>
      </c>
      <c r="G34" s="30">
        <v>0</v>
      </c>
      <c r="H34" s="440">
        <f t="shared" si="1"/>
        <v>69</v>
      </c>
    </row>
    <row r="35" spans="1:9" ht="18" customHeight="1">
      <c r="A35" s="27"/>
      <c r="B35" s="33" t="s">
        <v>107</v>
      </c>
      <c r="C35" s="27">
        <v>1982</v>
      </c>
      <c r="D35" s="33" t="s">
        <v>106</v>
      </c>
      <c r="E35" s="30">
        <v>69</v>
      </c>
      <c r="F35" s="30">
        <v>0</v>
      </c>
      <c r="G35" s="30">
        <v>0</v>
      </c>
      <c r="H35" s="440">
        <f t="shared" si="1"/>
        <v>69</v>
      </c>
      <c r="I35" s="5"/>
    </row>
    <row r="36" spans="1:9" ht="18" customHeight="1">
      <c r="A36" s="27">
        <v>32</v>
      </c>
      <c r="B36" s="32" t="s">
        <v>115</v>
      </c>
      <c r="C36" s="25">
        <v>1957</v>
      </c>
      <c r="D36" s="24" t="s">
        <v>35</v>
      </c>
      <c r="E36" s="30">
        <v>56</v>
      </c>
      <c r="F36" s="30">
        <v>0</v>
      </c>
      <c r="G36" s="30">
        <v>0</v>
      </c>
      <c r="H36" s="440">
        <f t="shared" si="1"/>
        <v>56</v>
      </c>
      <c r="I36" s="5"/>
    </row>
    <row r="37" ht="12.75">
      <c r="I37" s="5"/>
    </row>
    <row r="38" spans="1:9" ht="15.75">
      <c r="A38" s="23"/>
      <c r="B38" s="38" t="s">
        <v>338</v>
      </c>
      <c r="C38" s="31"/>
      <c r="D38" s="29"/>
      <c r="E38" s="53"/>
      <c r="F38" s="53"/>
      <c r="G38" s="23"/>
      <c r="I38" s="5"/>
    </row>
    <row r="39" spans="1:9" ht="15" customHeight="1">
      <c r="A39" s="23">
        <v>1</v>
      </c>
      <c r="B39" s="29" t="s">
        <v>195</v>
      </c>
      <c r="C39" s="68"/>
      <c r="D39" s="67"/>
      <c r="E39" s="53"/>
      <c r="F39" s="53">
        <v>367</v>
      </c>
      <c r="G39" s="26">
        <v>381</v>
      </c>
      <c r="H39" s="51">
        <f>MAX(E39:G39)</f>
        <v>381</v>
      </c>
      <c r="I39" s="5"/>
    </row>
    <row r="40" spans="1:9" ht="15" customHeight="1">
      <c r="A40" s="23">
        <v>2</v>
      </c>
      <c r="B40" s="29" t="s">
        <v>194</v>
      </c>
      <c r="C40" s="68"/>
      <c r="D40" s="67"/>
      <c r="E40" s="53"/>
      <c r="F40" s="53">
        <v>376</v>
      </c>
      <c r="G40" s="26">
        <v>342</v>
      </c>
      <c r="H40" s="51">
        <f>MAX(E40:G40)</f>
        <v>376</v>
      </c>
      <c r="I40" s="5"/>
    </row>
    <row r="41" spans="1:9" ht="15" customHeight="1">
      <c r="A41" s="23">
        <v>3</v>
      </c>
      <c r="B41" s="29" t="s">
        <v>39</v>
      </c>
      <c r="C41" s="68"/>
      <c r="D41" s="67"/>
      <c r="E41" s="53"/>
      <c r="F41" s="53">
        <v>316</v>
      </c>
      <c r="G41" s="26">
        <v>306</v>
      </c>
      <c r="H41" s="51">
        <f>MAX(E41:G41)</f>
        <v>316</v>
      </c>
      <c r="I41" s="5"/>
    </row>
    <row r="42" spans="1:9" ht="15" customHeight="1">
      <c r="A42" s="23">
        <v>4</v>
      </c>
      <c r="B42" s="29" t="s">
        <v>55</v>
      </c>
      <c r="C42" s="68"/>
      <c r="D42" s="67"/>
      <c r="E42" s="53"/>
      <c r="F42" s="53"/>
      <c r="G42" s="26">
        <v>274</v>
      </c>
      <c r="H42" s="51">
        <v>274</v>
      </c>
      <c r="I42" s="5"/>
    </row>
    <row r="43" spans="1:9" ht="19.5" customHeight="1">
      <c r="A43" s="6"/>
      <c r="G43" s="16"/>
      <c r="I43" s="5"/>
    </row>
    <row r="44" spans="1:9" ht="25.5">
      <c r="A44" s="6"/>
      <c r="B44" s="39" t="s">
        <v>78</v>
      </c>
      <c r="D44" s="7" t="s">
        <v>71</v>
      </c>
      <c r="G44" s="15"/>
      <c r="I44" s="5"/>
    </row>
    <row r="45" spans="1:9" ht="12.75">
      <c r="A45" s="6"/>
      <c r="G45" s="15"/>
      <c r="I45" s="5"/>
    </row>
    <row r="46" spans="1:9" ht="38.25">
      <c r="A46" s="6"/>
      <c r="B46" s="39" t="s">
        <v>72</v>
      </c>
      <c r="D46" s="7" t="s">
        <v>73</v>
      </c>
      <c r="G46" s="15"/>
      <c r="I46" s="5"/>
    </row>
    <row r="47" ht="12.75">
      <c r="I47" s="5"/>
    </row>
    <row r="48" ht="12.75">
      <c r="I48" s="5"/>
    </row>
    <row r="49" ht="12.75">
      <c r="I49" s="5"/>
    </row>
    <row r="50" ht="12.75">
      <c r="I50" s="5"/>
    </row>
    <row r="51" ht="12.75">
      <c r="I51" s="5"/>
    </row>
    <row r="52" ht="12.75">
      <c r="I52" s="5"/>
    </row>
    <row r="53" ht="12.75">
      <c r="I53" s="5"/>
    </row>
    <row r="54" ht="12.75">
      <c r="I54" s="5"/>
    </row>
    <row r="55" ht="12.75">
      <c r="I55" s="5"/>
    </row>
    <row r="56" ht="12.75">
      <c r="I56" s="5"/>
    </row>
  </sheetData>
  <printOptions horizontalCentered="1"/>
  <pageMargins left="0.7480314960629921" right="0.75" top="0.3937007874015748" bottom="0.1968503937007874" header="0.5118110236220472" footer="0.5118110236220472"/>
  <pageSetup horizontalDpi="600" verticalDpi="600" orientation="portrait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4"/>
  <sheetViews>
    <sheetView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9.421875" style="0" customWidth="1"/>
    <col min="3" max="4" width="8.00390625" style="0" customWidth="1"/>
    <col min="5" max="5" width="7.8515625" style="143" customWidth="1"/>
    <col min="6" max="6" width="7.57421875" style="143" customWidth="1"/>
    <col min="7" max="7" width="8.140625" style="143" customWidth="1"/>
    <col min="8" max="8" width="8.28125" style="0" customWidth="1"/>
    <col min="12" max="12" width="7.7109375" style="0" customWidth="1"/>
  </cols>
  <sheetData>
    <row r="1" spans="2:10" ht="18">
      <c r="B1" s="142" t="s">
        <v>257</v>
      </c>
      <c r="H1" s="142"/>
      <c r="J1" s="142" t="s">
        <v>258</v>
      </c>
    </row>
    <row r="2" spans="1:12" ht="33.75">
      <c r="A2" s="144" t="s">
        <v>272</v>
      </c>
      <c r="B2" s="142"/>
      <c r="C2" s="142" t="s">
        <v>260</v>
      </c>
      <c r="D2" s="142"/>
      <c r="H2" s="146" t="s">
        <v>64</v>
      </c>
      <c r="I2" s="146" t="s">
        <v>65</v>
      </c>
      <c r="J2" s="146">
        <v>1</v>
      </c>
      <c r="K2" s="146">
        <v>2</v>
      </c>
      <c r="L2" s="146">
        <v>3</v>
      </c>
    </row>
    <row r="3" spans="8:12" ht="12.75">
      <c r="H3" s="147">
        <v>175</v>
      </c>
      <c r="I3" s="147">
        <v>170</v>
      </c>
      <c r="J3" s="147">
        <v>165</v>
      </c>
      <c r="K3" s="147">
        <v>140</v>
      </c>
      <c r="L3" s="147">
        <v>135</v>
      </c>
    </row>
    <row r="4" spans="1:13" ht="28.5" customHeight="1">
      <c r="A4" s="148" t="s">
        <v>261</v>
      </c>
      <c r="B4" s="149" t="s">
        <v>262</v>
      </c>
      <c r="C4" s="150" t="s">
        <v>263</v>
      </c>
      <c r="D4" s="151" t="s">
        <v>264</v>
      </c>
      <c r="E4" s="150" t="s">
        <v>273</v>
      </c>
      <c r="F4" s="150" t="s">
        <v>274</v>
      </c>
      <c r="G4" s="150" t="s">
        <v>275</v>
      </c>
      <c r="H4" s="150" t="s">
        <v>61</v>
      </c>
      <c r="I4" s="150" t="s">
        <v>268</v>
      </c>
      <c r="J4" s="150" t="s">
        <v>62</v>
      </c>
      <c r="K4" s="152" t="s">
        <v>269</v>
      </c>
      <c r="L4" s="152" t="s">
        <v>270</v>
      </c>
      <c r="M4" s="153" t="s">
        <v>264</v>
      </c>
    </row>
    <row r="5" spans="1:13" ht="24.75" customHeight="1">
      <c r="A5" s="224" t="s">
        <v>3</v>
      </c>
      <c r="B5" s="225" t="s">
        <v>4</v>
      </c>
      <c r="C5" s="156">
        <v>1947</v>
      </c>
      <c r="D5" s="156"/>
      <c r="E5" s="167">
        <v>56</v>
      </c>
      <c r="F5" s="167">
        <v>63</v>
      </c>
      <c r="G5" s="167">
        <v>61</v>
      </c>
      <c r="H5" s="150">
        <f aca="true" t="shared" si="0" ref="H5:H54">SUM(E5:G5)</f>
        <v>180</v>
      </c>
      <c r="I5" s="150" t="s">
        <v>65</v>
      </c>
      <c r="J5" s="179">
        <v>1</v>
      </c>
      <c r="K5" s="226"/>
      <c r="L5" s="161"/>
      <c r="M5" s="227"/>
    </row>
    <row r="6" spans="1:13" ht="24.75" customHeight="1">
      <c r="A6" s="224" t="s">
        <v>3</v>
      </c>
      <c r="B6" s="225" t="s">
        <v>5</v>
      </c>
      <c r="C6" s="156">
        <v>1959</v>
      </c>
      <c r="D6" s="156">
        <v>169</v>
      </c>
      <c r="E6" s="167">
        <v>51</v>
      </c>
      <c r="F6" s="167">
        <v>62</v>
      </c>
      <c r="G6" s="167">
        <v>58</v>
      </c>
      <c r="H6" s="150">
        <f t="shared" si="0"/>
        <v>171</v>
      </c>
      <c r="I6" s="150" t="s">
        <v>65</v>
      </c>
      <c r="J6" s="179">
        <v>3</v>
      </c>
      <c r="K6" s="228">
        <f>SUM(H5:H8)</f>
        <v>645</v>
      </c>
      <c r="L6" s="165">
        <v>1</v>
      </c>
      <c r="M6" s="229">
        <v>300</v>
      </c>
    </row>
    <row r="7" spans="1:13" ht="24.75" customHeight="1">
      <c r="A7" s="224" t="s">
        <v>3</v>
      </c>
      <c r="B7" s="225" t="s">
        <v>213</v>
      </c>
      <c r="C7" s="156">
        <v>1943</v>
      </c>
      <c r="D7" s="156"/>
      <c r="E7" s="167">
        <v>51</v>
      </c>
      <c r="F7" s="167">
        <v>62</v>
      </c>
      <c r="G7" s="167">
        <v>51</v>
      </c>
      <c r="H7" s="150">
        <f t="shared" si="0"/>
        <v>164</v>
      </c>
      <c r="I7" s="150">
        <v>2</v>
      </c>
      <c r="J7" s="179">
        <v>4</v>
      </c>
      <c r="K7" s="228"/>
      <c r="L7" s="165"/>
      <c r="M7" s="229"/>
    </row>
    <row r="8" spans="1:13" ht="24.75" customHeight="1">
      <c r="A8" s="224" t="s">
        <v>3</v>
      </c>
      <c r="B8" s="225" t="s">
        <v>134</v>
      </c>
      <c r="C8" s="156">
        <v>1977</v>
      </c>
      <c r="D8" s="156">
        <v>131</v>
      </c>
      <c r="E8" s="167">
        <v>41</v>
      </c>
      <c r="F8" s="167">
        <v>41</v>
      </c>
      <c r="G8" s="167">
        <v>48</v>
      </c>
      <c r="H8" s="150">
        <f t="shared" si="0"/>
        <v>130</v>
      </c>
      <c r="I8" s="150">
        <f aca="true" t="shared" si="1" ref="I8:I33">IF(H8&gt;=$H$3,$H$2,(IF(H8&gt;=$I$3,$I$2,IF(H8&gt;=$J$3,$J$2,IF(H8&gt;=$K$3,$K$2,IF(H8&gt;=$L$3,$L$2,""))))))</f>
      </c>
      <c r="J8" s="179">
        <v>25</v>
      </c>
      <c r="K8" s="228"/>
      <c r="L8" s="165"/>
      <c r="M8" s="229"/>
    </row>
    <row r="9" spans="1:13" ht="24.75" customHeight="1">
      <c r="A9" s="224" t="s">
        <v>3</v>
      </c>
      <c r="B9" s="225" t="s">
        <v>214</v>
      </c>
      <c r="C9" s="156">
        <v>1980</v>
      </c>
      <c r="D9" s="156"/>
      <c r="E9" s="167">
        <v>37</v>
      </c>
      <c r="F9" s="167">
        <v>37</v>
      </c>
      <c r="G9" s="167">
        <v>43</v>
      </c>
      <c r="H9" s="150">
        <f t="shared" si="0"/>
        <v>117</v>
      </c>
      <c r="I9" s="150">
        <f t="shared" si="1"/>
      </c>
      <c r="J9" s="179">
        <v>33</v>
      </c>
      <c r="K9" s="230"/>
      <c r="L9" s="169"/>
      <c r="M9" s="231"/>
    </row>
    <row r="10" spans="1:13" ht="24.75" customHeight="1">
      <c r="A10" s="232" t="s">
        <v>6</v>
      </c>
      <c r="B10" s="225" t="s">
        <v>45</v>
      </c>
      <c r="C10" s="233">
        <v>1949</v>
      </c>
      <c r="D10" s="233"/>
      <c r="E10" s="167">
        <v>44</v>
      </c>
      <c r="F10" s="167">
        <v>55</v>
      </c>
      <c r="G10" s="167">
        <v>51</v>
      </c>
      <c r="H10" s="150">
        <f t="shared" si="0"/>
        <v>150</v>
      </c>
      <c r="I10" s="150">
        <v>2</v>
      </c>
      <c r="J10" s="179">
        <v>10</v>
      </c>
      <c r="K10" s="226"/>
      <c r="L10" s="161"/>
      <c r="M10" s="227"/>
    </row>
    <row r="11" spans="1:13" ht="24.75" customHeight="1">
      <c r="A11" s="234" t="s">
        <v>6</v>
      </c>
      <c r="B11" s="225" t="s">
        <v>215</v>
      </c>
      <c r="C11" s="156">
        <v>1967</v>
      </c>
      <c r="D11" s="156"/>
      <c r="E11" s="167">
        <v>46</v>
      </c>
      <c r="F11" s="167">
        <v>63</v>
      </c>
      <c r="G11" s="167">
        <v>35</v>
      </c>
      <c r="H11" s="150">
        <f t="shared" si="0"/>
        <v>144</v>
      </c>
      <c r="I11" s="150">
        <v>2</v>
      </c>
      <c r="J11" s="179">
        <v>16</v>
      </c>
      <c r="K11" s="228">
        <f>SUM(H10:H13)</f>
        <v>577</v>
      </c>
      <c r="L11" s="165">
        <v>3</v>
      </c>
      <c r="M11" s="229"/>
    </row>
    <row r="12" spans="1:13" ht="24.75" customHeight="1">
      <c r="A12" s="234" t="s">
        <v>6</v>
      </c>
      <c r="B12" s="225" t="s">
        <v>7</v>
      </c>
      <c r="C12" s="156">
        <v>1967</v>
      </c>
      <c r="D12" s="156"/>
      <c r="E12" s="167">
        <v>38</v>
      </c>
      <c r="F12" s="167">
        <v>49</v>
      </c>
      <c r="G12" s="167">
        <v>56</v>
      </c>
      <c r="H12" s="150">
        <f t="shared" si="0"/>
        <v>143</v>
      </c>
      <c r="I12" s="150">
        <v>2</v>
      </c>
      <c r="J12" s="179">
        <v>17</v>
      </c>
      <c r="K12" s="228"/>
      <c r="L12" s="165"/>
      <c r="M12" s="229"/>
    </row>
    <row r="13" spans="1:13" ht="24.75" customHeight="1">
      <c r="A13" s="234" t="s">
        <v>6</v>
      </c>
      <c r="B13" s="225" t="s">
        <v>216</v>
      </c>
      <c r="C13" s="156">
        <v>1971</v>
      </c>
      <c r="D13" s="156"/>
      <c r="E13" s="167">
        <v>46</v>
      </c>
      <c r="F13" s="167">
        <v>58</v>
      </c>
      <c r="G13" s="167">
        <v>36</v>
      </c>
      <c r="H13" s="150">
        <f t="shared" si="0"/>
        <v>140</v>
      </c>
      <c r="I13" s="150">
        <v>2</v>
      </c>
      <c r="J13" s="179">
        <v>19</v>
      </c>
      <c r="K13" s="228"/>
      <c r="L13" s="165"/>
      <c r="M13" s="229"/>
    </row>
    <row r="14" spans="1:13" ht="24.75" customHeight="1">
      <c r="A14" s="234" t="s">
        <v>6</v>
      </c>
      <c r="B14" s="225" t="s">
        <v>217</v>
      </c>
      <c r="C14" s="156">
        <v>1967</v>
      </c>
      <c r="D14" s="156"/>
      <c r="E14" s="167">
        <v>34</v>
      </c>
      <c r="F14" s="167">
        <v>48</v>
      </c>
      <c r="G14" s="167">
        <v>37</v>
      </c>
      <c r="H14" s="150">
        <f t="shared" si="0"/>
        <v>119</v>
      </c>
      <c r="I14" s="150">
        <f t="shared" si="1"/>
      </c>
      <c r="J14" s="179">
        <v>31</v>
      </c>
      <c r="K14" s="228"/>
      <c r="L14" s="165"/>
      <c r="M14" s="229"/>
    </row>
    <row r="15" spans="1:13" ht="24.75" customHeight="1">
      <c r="A15" s="235" t="s">
        <v>6</v>
      </c>
      <c r="B15" s="225" t="s">
        <v>218</v>
      </c>
      <c r="C15" s="156">
        <v>1954</v>
      </c>
      <c r="D15" s="156"/>
      <c r="E15" s="167">
        <v>29</v>
      </c>
      <c r="F15" s="167">
        <v>13</v>
      </c>
      <c r="G15" s="167">
        <v>4</v>
      </c>
      <c r="H15" s="150">
        <f t="shared" si="0"/>
        <v>46</v>
      </c>
      <c r="I15" s="150">
        <f t="shared" si="1"/>
      </c>
      <c r="J15" s="179">
        <v>50</v>
      </c>
      <c r="K15" s="230"/>
      <c r="L15" s="169"/>
      <c r="M15" s="231"/>
    </row>
    <row r="16" spans="1:13" ht="24.75" customHeight="1">
      <c r="A16" s="236" t="s">
        <v>8</v>
      </c>
      <c r="B16" s="237" t="s">
        <v>10</v>
      </c>
      <c r="C16" s="175">
        <v>1954</v>
      </c>
      <c r="D16" s="175">
        <v>182</v>
      </c>
      <c r="E16" s="167">
        <v>53</v>
      </c>
      <c r="F16" s="167">
        <v>64</v>
      </c>
      <c r="G16" s="167">
        <v>56</v>
      </c>
      <c r="H16" s="150">
        <f t="shared" si="0"/>
        <v>173</v>
      </c>
      <c r="I16" s="150" t="s">
        <v>65</v>
      </c>
      <c r="J16" s="179">
        <v>2</v>
      </c>
      <c r="K16" s="228"/>
      <c r="L16" s="165"/>
      <c r="M16" s="229"/>
    </row>
    <row r="17" spans="1:13" ht="24.75" customHeight="1">
      <c r="A17" s="238" t="s">
        <v>8</v>
      </c>
      <c r="B17" s="237" t="s">
        <v>12</v>
      </c>
      <c r="C17" s="175">
        <v>1958</v>
      </c>
      <c r="D17" s="175">
        <v>155</v>
      </c>
      <c r="E17" s="167">
        <v>52</v>
      </c>
      <c r="F17" s="167">
        <v>56</v>
      </c>
      <c r="G17" s="167">
        <v>44</v>
      </c>
      <c r="H17" s="150">
        <f t="shared" si="0"/>
        <v>152</v>
      </c>
      <c r="I17" s="150">
        <v>2</v>
      </c>
      <c r="J17" s="179">
        <v>6</v>
      </c>
      <c r="K17" s="228">
        <f>SUM(H16:H19)</f>
        <v>600</v>
      </c>
      <c r="L17" s="165">
        <v>2</v>
      </c>
      <c r="M17" s="229">
        <v>475</v>
      </c>
    </row>
    <row r="18" spans="1:13" ht="24.75" customHeight="1">
      <c r="A18" s="238" t="s">
        <v>8</v>
      </c>
      <c r="B18" s="237" t="s">
        <v>219</v>
      </c>
      <c r="C18" s="175">
        <v>1978</v>
      </c>
      <c r="D18" s="175"/>
      <c r="E18" s="167">
        <v>40</v>
      </c>
      <c r="F18" s="167">
        <v>52</v>
      </c>
      <c r="G18" s="167">
        <v>52</v>
      </c>
      <c r="H18" s="150">
        <f t="shared" si="0"/>
        <v>144</v>
      </c>
      <c r="I18" s="150">
        <v>2</v>
      </c>
      <c r="J18" s="179">
        <v>14</v>
      </c>
      <c r="K18" s="228"/>
      <c r="L18" s="165"/>
      <c r="M18" s="229"/>
    </row>
    <row r="19" spans="1:13" ht="24.75" customHeight="1">
      <c r="A19" s="239" t="s">
        <v>8</v>
      </c>
      <c r="B19" s="237" t="s">
        <v>9</v>
      </c>
      <c r="C19" s="175">
        <v>1971</v>
      </c>
      <c r="D19" s="175"/>
      <c r="E19" s="167">
        <v>43</v>
      </c>
      <c r="F19" s="167">
        <v>42</v>
      </c>
      <c r="G19" s="167">
        <v>46</v>
      </c>
      <c r="H19" s="150">
        <f t="shared" si="0"/>
        <v>131</v>
      </c>
      <c r="I19" s="150">
        <f t="shared" si="1"/>
      </c>
      <c r="J19" s="179">
        <v>24</v>
      </c>
      <c r="K19" s="230"/>
      <c r="L19" s="169"/>
      <c r="M19" s="231"/>
    </row>
    <row r="20" spans="1:13" ht="24.75" customHeight="1">
      <c r="A20" s="240" t="s">
        <v>13</v>
      </c>
      <c r="B20" s="241" t="s">
        <v>32</v>
      </c>
      <c r="C20" s="242">
        <v>1967</v>
      </c>
      <c r="D20" s="242">
        <v>169</v>
      </c>
      <c r="E20" s="167">
        <v>50</v>
      </c>
      <c r="F20" s="167">
        <v>59</v>
      </c>
      <c r="G20" s="167">
        <v>43</v>
      </c>
      <c r="H20" s="150">
        <f t="shared" si="0"/>
        <v>152</v>
      </c>
      <c r="I20" s="150">
        <v>2</v>
      </c>
      <c r="J20" s="179">
        <v>7</v>
      </c>
      <c r="K20" s="165"/>
      <c r="L20" s="165"/>
      <c r="M20" s="172"/>
    </row>
    <row r="21" spans="1:13" ht="24.75" customHeight="1">
      <c r="A21" s="232" t="s">
        <v>107</v>
      </c>
      <c r="B21" s="225" t="s">
        <v>220</v>
      </c>
      <c r="C21" s="156">
        <v>1979</v>
      </c>
      <c r="D21" s="156">
        <v>141</v>
      </c>
      <c r="E21" s="167">
        <v>39</v>
      </c>
      <c r="F21" s="167">
        <v>51</v>
      </c>
      <c r="G21" s="167">
        <v>35</v>
      </c>
      <c r="H21" s="150">
        <f t="shared" si="0"/>
        <v>125</v>
      </c>
      <c r="I21" s="150">
        <f t="shared" si="1"/>
      </c>
      <c r="J21" s="179">
        <v>27</v>
      </c>
      <c r="K21" s="226"/>
      <c r="L21" s="161"/>
      <c r="M21" s="227"/>
    </row>
    <row r="22" spans="1:13" ht="24.75" customHeight="1">
      <c r="A22" s="234" t="s">
        <v>107</v>
      </c>
      <c r="B22" s="225" t="s">
        <v>221</v>
      </c>
      <c r="C22" s="156">
        <v>1977</v>
      </c>
      <c r="D22" s="156"/>
      <c r="E22" s="167">
        <v>37</v>
      </c>
      <c r="F22" s="167">
        <v>40</v>
      </c>
      <c r="G22" s="167">
        <v>42</v>
      </c>
      <c r="H22" s="150">
        <f t="shared" si="0"/>
        <v>119</v>
      </c>
      <c r="I22" s="150">
        <f t="shared" si="1"/>
      </c>
      <c r="J22" s="179">
        <v>30</v>
      </c>
      <c r="K22" s="228">
        <f>SUM(H21:H24)</f>
        <v>417</v>
      </c>
      <c r="L22" s="165">
        <v>9</v>
      </c>
      <c r="M22" s="229">
        <v>481</v>
      </c>
    </row>
    <row r="23" spans="1:13" ht="24.75" customHeight="1">
      <c r="A23" s="234" t="s">
        <v>107</v>
      </c>
      <c r="B23" s="225" t="s">
        <v>108</v>
      </c>
      <c r="C23" s="156">
        <v>1975</v>
      </c>
      <c r="D23" s="156">
        <v>107</v>
      </c>
      <c r="E23" s="167">
        <v>32</v>
      </c>
      <c r="F23" s="167">
        <v>30</v>
      </c>
      <c r="G23" s="167">
        <v>41</v>
      </c>
      <c r="H23" s="150">
        <f t="shared" si="0"/>
        <v>103</v>
      </c>
      <c r="I23" s="150">
        <f t="shared" si="1"/>
      </c>
      <c r="J23" s="179">
        <v>39</v>
      </c>
      <c r="K23" s="228"/>
      <c r="L23" s="165"/>
      <c r="M23" s="229"/>
    </row>
    <row r="24" spans="1:13" ht="24.75" customHeight="1">
      <c r="A24" s="235" t="s">
        <v>107</v>
      </c>
      <c r="B24" s="225" t="s">
        <v>125</v>
      </c>
      <c r="C24" s="156">
        <v>1975</v>
      </c>
      <c r="D24" s="156">
        <v>108</v>
      </c>
      <c r="E24" s="167">
        <v>34</v>
      </c>
      <c r="F24" s="167">
        <v>34</v>
      </c>
      <c r="G24" s="167">
        <v>2</v>
      </c>
      <c r="H24" s="150">
        <f t="shared" si="0"/>
        <v>70</v>
      </c>
      <c r="I24" s="150">
        <f t="shared" si="1"/>
      </c>
      <c r="J24" s="179">
        <v>47</v>
      </c>
      <c r="K24" s="230"/>
      <c r="L24" s="169"/>
      <c r="M24" s="231"/>
    </row>
    <row r="25" spans="1:13" ht="24.75" customHeight="1">
      <c r="A25" s="232" t="s">
        <v>127</v>
      </c>
      <c r="B25" s="225" t="s">
        <v>16</v>
      </c>
      <c r="C25" s="156">
        <v>1965</v>
      </c>
      <c r="D25" s="156">
        <v>149</v>
      </c>
      <c r="E25" s="167">
        <v>43</v>
      </c>
      <c r="F25" s="167">
        <v>52</v>
      </c>
      <c r="G25" s="167">
        <v>47</v>
      </c>
      <c r="H25" s="150">
        <f t="shared" si="0"/>
        <v>142</v>
      </c>
      <c r="I25" s="150">
        <v>2</v>
      </c>
      <c r="J25" s="179">
        <v>18</v>
      </c>
      <c r="K25" s="226"/>
      <c r="L25" s="161"/>
      <c r="M25" s="227"/>
    </row>
    <row r="26" spans="1:13" ht="24.75" customHeight="1">
      <c r="A26" s="234" t="s">
        <v>127</v>
      </c>
      <c r="B26" s="225" t="s">
        <v>86</v>
      </c>
      <c r="C26" s="156">
        <v>1974</v>
      </c>
      <c r="D26" s="156">
        <v>134</v>
      </c>
      <c r="E26" s="167">
        <v>45</v>
      </c>
      <c r="F26" s="167">
        <v>40</v>
      </c>
      <c r="G26" s="167">
        <v>36</v>
      </c>
      <c r="H26" s="150">
        <f t="shared" si="0"/>
        <v>121</v>
      </c>
      <c r="I26" s="150">
        <f t="shared" si="1"/>
      </c>
      <c r="J26" s="179">
        <v>29</v>
      </c>
      <c r="K26" s="228">
        <f>SUM(H25:H28)</f>
        <v>489</v>
      </c>
      <c r="L26" s="165">
        <v>6</v>
      </c>
      <c r="M26" s="229">
        <v>532</v>
      </c>
    </row>
    <row r="27" spans="1:13" ht="24.75" customHeight="1">
      <c r="A27" s="234" t="s">
        <v>127</v>
      </c>
      <c r="B27" s="225" t="s">
        <v>18</v>
      </c>
      <c r="C27" s="156">
        <v>1967</v>
      </c>
      <c r="D27" s="156">
        <v>132</v>
      </c>
      <c r="E27" s="167">
        <v>42</v>
      </c>
      <c r="F27" s="167">
        <v>41</v>
      </c>
      <c r="G27" s="167">
        <v>36</v>
      </c>
      <c r="H27" s="150">
        <f t="shared" si="0"/>
        <v>119</v>
      </c>
      <c r="I27" s="150">
        <f t="shared" si="1"/>
      </c>
      <c r="J27" s="179">
        <v>32</v>
      </c>
      <c r="K27" s="228"/>
      <c r="L27" s="165"/>
      <c r="M27" s="229"/>
    </row>
    <row r="28" spans="1:13" ht="24.75" customHeight="1">
      <c r="A28" s="234" t="s">
        <v>127</v>
      </c>
      <c r="B28" s="225" t="s">
        <v>128</v>
      </c>
      <c r="C28" s="156">
        <v>1970</v>
      </c>
      <c r="D28" s="156">
        <v>117</v>
      </c>
      <c r="E28" s="167">
        <v>40</v>
      </c>
      <c r="F28" s="167">
        <v>30</v>
      </c>
      <c r="G28" s="167">
        <v>37</v>
      </c>
      <c r="H28" s="150">
        <f t="shared" si="0"/>
        <v>107</v>
      </c>
      <c r="I28" s="150">
        <f t="shared" si="1"/>
      </c>
      <c r="J28" s="179">
        <v>37</v>
      </c>
      <c r="K28" s="228"/>
      <c r="L28" s="165"/>
      <c r="M28" s="229"/>
    </row>
    <row r="29" spans="1:13" ht="24.75" customHeight="1">
      <c r="A29" s="235" t="s">
        <v>127</v>
      </c>
      <c r="B29" s="225" t="s">
        <v>222</v>
      </c>
      <c r="C29" s="156">
        <v>1971</v>
      </c>
      <c r="D29" s="156"/>
      <c r="E29" s="167">
        <v>3</v>
      </c>
      <c r="F29" s="167">
        <v>34</v>
      </c>
      <c r="G29" s="167">
        <v>30</v>
      </c>
      <c r="H29" s="150">
        <f t="shared" si="0"/>
        <v>67</v>
      </c>
      <c r="I29" s="150">
        <f t="shared" si="1"/>
      </c>
      <c r="J29" s="179">
        <v>48</v>
      </c>
      <c r="K29" s="230"/>
      <c r="L29" s="169"/>
      <c r="M29" s="231"/>
    </row>
    <row r="30" spans="1:13" ht="24.75" customHeight="1">
      <c r="A30" s="232" t="s">
        <v>203</v>
      </c>
      <c r="B30" s="225" t="s">
        <v>129</v>
      </c>
      <c r="C30" s="156">
        <v>1976</v>
      </c>
      <c r="D30" s="156">
        <v>149</v>
      </c>
      <c r="E30" s="167">
        <v>43</v>
      </c>
      <c r="F30" s="167">
        <v>59</v>
      </c>
      <c r="G30" s="167">
        <v>49</v>
      </c>
      <c r="H30" s="150">
        <f t="shared" si="0"/>
        <v>151</v>
      </c>
      <c r="I30" s="150">
        <v>2</v>
      </c>
      <c r="J30" s="179">
        <v>8</v>
      </c>
      <c r="K30" s="165"/>
      <c r="L30" s="165"/>
      <c r="M30" s="172"/>
    </row>
    <row r="31" spans="1:13" ht="24.75" customHeight="1">
      <c r="A31" s="234" t="s">
        <v>203</v>
      </c>
      <c r="B31" s="225" t="s">
        <v>17</v>
      </c>
      <c r="C31" s="156">
        <v>1964</v>
      </c>
      <c r="D31" s="156">
        <v>143</v>
      </c>
      <c r="E31" s="167">
        <v>44</v>
      </c>
      <c r="F31" s="167">
        <v>40</v>
      </c>
      <c r="G31" s="167">
        <v>25</v>
      </c>
      <c r="H31" s="150">
        <f t="shared" si="0"/>
        <v>109</v>
      </c>
      <c r="I31" s="150">
        <f t="shared" si="1"/>
      </c>
      <c r="J31" s="179">
        <v>36</v>
      </c>
      <c r="K31" s="165">
        <f>SUM(H30:H33)</f>
        <v>423</v>
      </c>
      <c r="L31" s="165">
        <v>8</v>
      </c>
      <c r="M31" s="172">
        <v>522</v>
      </c>
    </row>
    <row r="32" spans="1:13" ht="24.75" customHeight="1">
      <c r="A32" s="234" t="s">
        <v>203</v>
      </c>
      <c r="B32" s="225" t="s">
        <v>114</v>
      </c>
      <c r="C32" s="156">
        <v>1982</v>
      </c>
      <c r="D32" s="156">
        <v>100</v>
      </c>
      <c r="E32" s="167">
        <v>30</v>
      </c>
      <c r="F32" s="167">
        <v>32</v>
      </c>
      <c r="G32" s="167">
        <v>37</v>
      </c>
      <c r="H32" s="150">
        <f t="shared" si="0"/>
        <v>99</v>
      </c>
      <c r="I32" s="150">
        <f t="shared" si="1"/>
      </c>
      <c r="J32" s="179">
        <v>41</v>
      </c>
      <c r="K32" s="165"/>
      <c r="L32" s="165"/>
      <c r="M32" s="172"/>
    </row>
    <row r="33" spans="1:13" ht="24.75" customHeight="1">
      <c r="A33" s="235" t="s">
        <v>203</v>
      </c>
      <c r="B33" s="225" t="s">
        <v>204</v>
      </c>
      <c r="C33" s="156">
        <v>1976</v>
      </c>
      <c r="D33" s="156"/>
      <c r="E33" s="167">
        <v>26</v>
      </c>
      <c r="F33" s="167">
        <v>21</v>
      </c>
      <c r="G33" s="167">
        <v>17</v>
      </c>
      <c r="H33" s="150">
        <f t="shared" si="0"/>
        <v>64</v>
      </c>
      <c r="I33" s="150">
        <f t="shared" si="1"/>
      </c>
      <c r="J33" s="179">
        <v>49</v>
      </c>
      <c r="K33" s="169"/>
      <c r="L33" s="169"/>
      <c r="M33" s="173"/>
    </row>
    <row r="34" spans="1:13" ht="24.75" customHeight="1">
      <c r="A34" s="232" t="s">
        <v>55</v>
      </c>
      <c r="B34" s="225" t="s">
        <v>27</v>
      </c>
      <c r="C34" s="156">
        <v>1974</v>
      </c>
      <c r="D34" s="156">
        <v>145</v>
      </c>
      <c r="E34" s="167">
        <v>47</v>
      </c>
      <c r="F34" s="167">
        <v>57</v>
      </c>
      <c r="G34" s="167">
        <v>55</v>
      </c>
      <c r="H34" s="150">
        <f t="shared" si="0"/>
        <v>159</v>
      </c>
      <c r="I34" s="150">
        <v>2</v>
      </c>
      <c r="J34" s="179">
        <v>5</v>
      </c>
      <c r="K34" s="226"/>
      <c r="L34" s="161"/>
      <c r="M34" s="227"/>
    </row>
    <row r="35" spans="1:13" ht="24.75" customHeight="1">
      <c r="A35" s="234" t="s">
        <v>55</v>
      </c>
      <c r="B35" s="225" t="s">
        <v>31</v>
      </c>
      <c r="C35" s="156">
        <v>1970</v>
      </c>
      <c r="D35" s="156"/>
      <c r="E35" s="167">
        <v>48</v>
      </c>
      <c r="F35" s="167">
        <v>46</v>
      </c>
      <c r="G35" s="167">
        <v>44</v>
      </c>
      <c r="H35" s="150">
        <f t="shared" si="0"/>
        <v>138</v>
      </c>
      <c r="I35" s="150">
        <v>3</v>
      </c>
      <c r="J35" s="179">
        <v>21</v>
      </c>
      <c r="K35" s="228">
        <f>SUM(H34:H37)</f>
        <v>526</v>
      </c>
      <c r="L35" s="165">
        <v>5</v>
      </c>
      <c r="M35" s="229"/>
    </row>
    <row r="36" spans="1:13" ht="24.75" customHeight="1">
      <c r="A36" s="234" t="s">
        <v>55</v>
      </c>
      <c r="B36" s="225" t="s">
        <v>223</v>
      </c>
      <c r="C36" s="156">
        <v>1967</v>
      </c>
      <c r="D36" s="156"/>
      <c r="E36" s="167">
        <v>43</v>
      </c>
      <c r="F36" s="167">
        <v>58</v>
      </c>
      <c r="G36" s="167">
        <v>37</v>
      </c>
      <c r="H36" s="150">
        <f t="shared" si="0"/>
        <v>138</v>
      </c>
      <c r="I36" s="150">
        <v>3</v>
      </c>
      <c r="J36" s="179">
        <v>22</v>
      </c>
      <c r="K36" s="228"/>
      <c r="L36" s="165"/>
      <c r="M36" s="229"/>
    </row>
    <row r="37" spans="1:13" ht="24.75" customHeight="1">
      <c r="A37" s="235" t="s">
        <v>55</v>
      </c>
      <c r="B37" s="225" t="s">
        <v>30</v>
      </c>
      <c r="C37" s="156">
        <v>1977</v>
      </c>
      <c r="D37" s="156"/>
      <c r="E37" s="167">
        <v>31</v>
      </c>
      <c r="F37" s="167">
        <v>39</v>
      </c>
      <c r="G37" s="167">
        <v>21</v>
      </c>
      <c r="H37" s="150">
        <f t="shared" si="0"/>
        <v>91</v>
      </c>
      <c r="I37" s="150">
        <f aca="true" t="shared" si="2" ref="I37:I54">IF(H37&gt;=$H$3,$H$2,(IF(H37&gt;=$I$3,$I$2,IF(H37&gt;=$J$3,$J$2,IF(H37&gt;=$K$3,$K$2,IF(H37&gt;=$L$3,$L$2,""))))))</f>
      </c>
      <c r="J37" s="179">
        <v>43</v>
      </c>
      <c r="K37" s="230"/>
      <c r="L37" s="169"/>
      <c r="M37" s="231"/>
    </row>
    <row r="38" spans="1:13" ht="24.75" customHeight="1">
      <c r="A38" s="232" t="s">
        <v>20</v>
      </c>
      <c r="B38" s="225" t="s">
        <v>22</v>
      </c>
      <c r="C38" s="156">
        <v>1973</v>
      </c>
      <c r="D38" s="156">
        <v>104</v>
      </c>
      <c r="E38" s="167">
        <v>38</v>
      </c>
      <c r="F38" s="167">
        <v>44</v>
      </c>
      <c r="G38" s="167">
        <v>33</v>
      </c>
      <c r="H38" s="150">
        <f t="shared" si="0"/>
        <v>115</v>
      </c>
      <c r="I38" s="150">
        <f t="shared" si="2"/>
      </c>
      <c r="J38" s="179">
        <v>35</v>
      </c>
      <c r="K38" s="226">
        <f>SUM(H38:H39)</f>
        <v>221</v>
      </c>
      <c r="L38" s="161">
        <v>11</v>
      </c>
      <c r="M38" s="227">
        <v>376</v>
      </c>
    </row>
    <row r="39" spans="1:13" ht="24.75" customHeight="1">
      <c r="A39" s="235" t="s">
        <v>20</v>
      </c>
      <c r="B39" s="225" t="s">
        <v>21</v>
      </c>
      <c r="C39" s="156">
        <v>1968</v>
      </c>
      <c r="D39" s="156">
        <v>139</v>
      </c>
      <c r="E39" s="167">
        <v>50</v>
      </c>
      <c r="F39" s="167">
        <v>25</v>
      </c>
      <c r="G39" s="167">
        <v>31</v>
      </c>
      <c r="H39" s="150">
        <f t="shared" si="0"/>
        <v>106</v>
      </c>
      <c r="I39" s="150">
        <f t="shared" si="2"/>
      </c>
      <c r="J39" s="179">
        <v>38</v>
      </c>
      <c r="K39" s="230"/>
      <c r="L39" s="169"/>
      <c r="M39" s="231"/>
    </row>
    <row r="40" spans="1:13" ht="24.75" customHeight="1">
      <c r="A40" s="232" t="s">
        <v>224</v>
      </c>
      <c r="B40" s="225" t="s">
        <v>225</v>
      </c>
      <c r="C40" s="156">
        <v>1970</v>
      </c>
      <c r="D40" s="156">
        <v>137</v>
      </c>
      <c r="E40" s="167">
        <v>48</v>
      </c>
      <c r="F40" s="167">
        <v>35</v>
      </c>
      <c r="G40" s="167">
        <v>42</v>
      </c>
      <c r="H40" s="150">
        <f t="shared" si="0"/>
        <v>125</v>
      </c>
      <c r="I40" s="150">
        <f t="shared" si="2"/>
      </c>
      <c r="J40" s="179">
        <v>26</v>
      </c>
      <c r="K40" s="226">
        <f>SUM(H40:H41)</f>
        <v>207</v>
      </c>
      <c r="L40" s="161">
        <v>12</v>
      </c>
      <c r="M40" s="227">
        <v>426</v>
      </c>
    </row>
    <row r="41" spans="1:13" ht="24.75" customHeight="1">
      <c r="A41" s="235" t="s">
        <v>224</v>
      </c>
      <c r="B41" s="225" t="s">
        <v>139</v>
      </c>
      <c r="C41" s="156">
        <v>1968</v>
      </c>
      <c r="D41" s="156">
        <v>138</v>
      </c>
      <c r="E41" s="167">
        <v>21</v>
      </c>
      <c r="F41" s="167">
        <v>30</v>
      </c>
      <c r="G41" s="167">
        <v>31</v>
      </c>
      <c r="H41" s="150">
        <f t="shared" si="0"/>
        <v>82</v>
      </c>
      <c r="I41" s="150">
        <f t="shared" si="2"/>
      </c>
      <c r="J41" s="179">
        <v>45</v>
      </c>
      <c r="K41" s="230"/>
      <c r="L41" s="169"/>
      <c r="M41" s="231"/>
    </row>
    <row r="42" spans="1:13" ht="24.75" customHeight="1">
      <c r="A42" s="232" t="s">
        <v>147</v>
      </c>
      <c r="B42" s="225" t="s">
        <v>99</v>
      </c>
      <c r="C42" s="156">
        <v>1967</v>
      </c>
      <c r="D42" s="156">
        <v>139</v>
      </c>
      <c r="E42" s="167">
        <v>45</v>
      </c>
      <c r="F42" s="167">
        <v>57</v>
      </c>
      <c r="G42" s="167">
        <v>45</v>
      </c>
      <c r="H42" s="150">
        <f t="shared" si="0"/>
        <v>147</v>
      </c>
      <c r="I42" s="150">
        <v>2</v>
      </c>
      <c r="J42" s="179">
        <v>12</v>
      </c>
      <c r="K42" s="226"/>
      <c r="L42" s="161"/>
      <c r="M42" s="227"/>
    </row>
    <row r="43" spans="1:13" ht="24.75" customHeight="1">
      <c r="A43" s="234" t="s">
        <v>147</v>
      </c>
      <c r="B43" s="225" t="s">
        <v>130</v>
      </c>
      <c r="C43" s="156">
        <v>1975</v>
      </c>
      <c r="D43" s="156">
        <v>111</v>
      </c>
      <c r="E43" s="167">
        <v>51</v>
      </c>
      <c r="F43" s="167">
        <v>51</v>
      </c>
      <c r="G43" s="167">
        <v>30</v>
      </c>
      <c r="H43" s="150">
        <f t="shared" si="0"/>
        <v>132</v>
      </c>
      <c r="I43" s="150">
        <f t="shared" si="2"/>
      </c>
      <c r="J43" s="179">
        <v>23</v>
      </c>
      <c r="K43" s="228">
        <f>SUM(H42:H44)</f>
        <v>396</v>
      </c>
      <c r="L43" s="165">
        <v>10</v>
      </c>
      <c r="M43" s="229">
        <v>250</v>
      </c>
    </row>
    <row r="44" spans="1:13" ht="24.75" customHeight="1">
      <c r="A44" s="235" t="s">
        <v>147</v>
      </c>
      <c r="B44" s="225" t="s">
        <v>205</v>
      </c>
      <c r="C44" s="156">
        <v>1982</v>
      </c>
      <c r="D44" s="156"/>
      <c r="E44" s="167">
        <v>50</v>
      </c>
      <c r="F44" s="167">
        <v>38</v>
      </c>
      <c r="G44" s="167">
        <v>29</v>
      </c>
      <c r="H44" s="150">
        <f t="shared" si="0"/>
        <v>117</v>
      </c>
      <c r="I44" s="150">
        <f t="shared" si="2"/>
      </c>
      <c r="J44" s="179">
        <v>34</v>
      </c>
      <c r="K44" s="230"/>
      <c r="L44" s="169"/>
      <c r="M44" s="231"/>
    </row>
    <row r="45" spans="1:13" ht="24.75" customHeight="1">
      <c r="A45" s="240" t="s">
        <v>197</v>
      </c>
      <c r="B45" s="225" t="s">
        <v>24</v>
      </c>
      <c r="C45" s="156">
        <v>1951</v>
      </c>
      <c r="D45" s="156"/>
      <c r="E45" s="167">
        <v>38</v>
      </c>
      <c r="F45" s="167">
        <v>30</v>
      </c>
      <c r="G45" s="167">
        <v>20</v>
      </c>
      <c r="H45" s="150">
        <f t="shared" si="0"/>
        <v>88</v>
      </c>
      <c r="I45" s="150">
        <f t="shared" si="2"/>
      </c>
      <c r="J45" s="179">
        <v>44</v>
      </c>
      <c r="K45" s="243"/>
      <c r="L45" s="217"/>
      <c r="M45" s="244"/>
    </row>
    <row r="46" spans="1:13" ht="24.75" customHeight="1">
      <c r="A46" s="232" t="s">
        <v>117</v>
      </c>
      <c r="B46" s="225" t="s">
        <v>51</v>
      </c>
      <c r="C46" s="156">
        <v>1973</v>
      </c>
      <c r="D46" s="156">
        <v>170</v>
      </c>
      <c r="E46" s="167">
        <v>44</v>
      </c>
      <c r="F46" s="167">
        <v>51</v>
      </c>
      <c r="G46" s="167">
        <v>55</v>
      </c>
      <c r="H46" s="150">
        <f t="shared" si="0"/>
        <v>150</v>
      </c>
      <c r="I46" s="150">
        <v>2</v>
      </c>
      <c r="J46" s="179">
        <v>9</v>
      </c>
      <c r="K46" s="226"/>
      <c r="L46" s="161"/>
      <c r="M46" s="227"/>
    </row>
    <row r="47" spans="1:13" ht="24.75" customHeight="1">
      <c r="A47" s="234" t="s">
        <v>117</v>
      </c>
      <c r="B47" s="225" t="s">
        <v>52</v>
      </c>
      <c r="C47" s="156">
        <v>1973</v>
      </c>
      <c r="D47" s="156"/>
      <c r="E47" s="167">
        <v>47</v>
      </c>
      <c r="F47" s="167">
        <v>61</v>
      </c>
      <c r="G47" s="167">
        <v>41</v>
      </c>
      <c r="H47" s="150">
        <f t="shared" si="0"/>
        <v>149</v>
      </c>
      <c r="I47" s="150">
        <v>2</v>
      </c>
      <c r="J47" s="179">
        <v>11</v>
      </c>
      <c r="K47" s="228">
        <f>SUM(H46:H49)</f>
        <v>565</v>
      </c>
      <c r="L47" s="165">
        <v>4</v>
      </c>
      <c r="M47" s="229">
        <v>463</v>
      </c>
    </row>
    <row r="48" spans="1:13" ht="24.75" customHeight="1">
      <c r="A48" s="234" t="s">
        <v>117</v>
      </c>
      <c r="B48" s="225" t="s">
        <v>49</v>
      </c>
      <c r="C48" s="156">
        <v>1966</v>
      </c>
      <c r="D48" s="156">
        <v>161</v>
      </c>
      <c r="E48" s="167">
        <v>51</v>
      </c>
      <c r="F48" s="167">
        <v>54</v>
      </c>
      <c r="G48" s="167">
        <v>39</v>
      </c>
      <c r="H48" s="150">
        <f t="shared" si="0"/>
        <v>144</v>
      </c>
      <c r="I48" s="150">
        <v>2</v>
      </c>
      <c r="J48" s="179">
        <v>15</v>
      </c>
      <c r="K48" s="228"/>
      <c r="L48" s="165"/>
      <c r="M48" s="229"/>
    </row>
    <row r="49" spans="1:13" ht="24.75" customHeight="1">
      <c r="A49" s="234" t="s">
        <v>117</v>
      </c>
      <c r="B49" s="225" t="s">
        <v>47</v>
      </c>
      <c r="C49" s="156">
        <v>1964</v>
      </c>
      <c r="D49" s="156"/>
      <c r="E49" s="167">
        <v>43</v>
      </c>
      <c r="F49" s="167">
        <v>43</v>
      </c>
      <c r="G49" s="167">
        <v>36</v>
      </c>
      <c r="H49" s="150">
        <f t="shared" si="0"/>
        <v>122</v>
      </c>
      <c r="I49" s="150">
        <f t="shared" si="2"/>
      </c>
      <c r="J49" s="179">
        <v>28</v>
      </c>
      <c r="K49" s="228"/>
      <c r="L49" s="165"/>
      <c r="M49" s="229"/>
    </row>
    <row r="50" spans="1:13" ht="24.75" customHeight="1">
      <c r="A50" s="235" t="s">
        <v>117</v>
      </c>
      <c r="B50" s="225" t="s">
        <v>46</v>
      </c>
      <c r="C50" s="156">
        <v>1966</v>
      </c>
      <c r="D50" s="156"/>
      <c r="E50" s="167">
        <v>33</v>
      </c>
      <c r="F50" s="167">
        <v>54</v>
      </c>
      <c r="G50" s="167">
        <v>14</v>
      </c>
      <c r="H50" s="150">
        <f t="shared" si="0"/>
        <v>101</v>
      </c>
      <c r="I50" s="150">
        <f t="shared" si="2"/>
      </c>
      <c r="J50" s="179">
        <v>40</v>
      </c>
      <c r="K50" s="230"/>
      <c r="L50" s="169"/>
      <c r="M50" s="231"/>
    </row>
    <row r="51" spans="1:13" ht="24.75" customHeight="1">
      <c r="A51" s="232" t="s">
        <v>196</v>
      </c>
      <c r="B51" s="245" t="s">
        <v>42</v>
      </c>
      <c r="C51" s="193">
        <v>1949</v>
      </c>
      <c r="D51" s="193">
        <v>130</v>
      </c>
      <c r="E51" s="167">
        <v>50</v>
      </c>
      <c r="F51" s="167">
        <v>58</v>
      </c>
      <c r="G51" s="167">
        <v>38</v>
      </c>
      <c r="H51" s="150">
        <f t="shared" si="0"/>
        <v>146</v>
      </c>
      <c r="I51" s="150">
        <v>2</v>
      </c>
      <c r="J51" s="179">
        <v>13</v>
      </c>
      <c r="K51" s="226"/>
      <c r="L51" s="161"/>
      <c r="M51" s="227"/>
    </row>
    <row r="52" spans="1:13" ht="24.75" customHeight="1">
      <c r="A52" s="234" t="s">
        <v>196</v>
      </c>
      <c r="B52" s="245" t="s">
        <v>40</v>
      </c>
      <c r="C52" s="193">
        <v>1963</v>
      </c>
      <c r="D52" s="193">
        <v>150</v>
      </c>
      <c r="E52" s="167">
        <v>43</v>
      </c>
      <c r="F52" s="167">
        <v>54</v>
      </c>
      <c r="G52" s="167">
        <v>42</v>
      </c>
      <c r="H52" s="150">
        <f t="shared" si="0"/>
        <v>139</v>
      </c>
      <c r="I52" s="150">
        <v>3</v>
      </c>
      <c r="J52" s="179">
        <v>20</v>
      </c>
      <c r="K52" s="228">
        <f>SUM(H51:H54)</f>
        <v>462</v>
      </c>
      <c r="L52" s="165">
        <v>7</v>
      </c>
      <c r="M52" s="229"/>
    </row>
    <row r="53" spans="1:13" ht="24.75" customHeight="1">
      <c r="A53" s="234" t="s">
        <v>196</v>
      </c>
      <c r="B53" s="245" t="s">
        <v>67</v>
      </c>
      <c r="C53" s="193">
        <v>1945</v>
      </c>
      <c r="D53" s="193">
        <v>131</v>
      </c>
      <c r="E53" s="167">
        <v>35</v>
      </c>
      <c r="F53" s="167">
        <v>40</v>
      </c>
      <c r="G53" s="167">
        <v>21</v>
      </c>
      <c r="H53" s="150">
        <f t="shared" si="0"/>
        <v>96</v>
      </c>
      <c r="I53" s="150">
        <f t="shared" si="2"/>
      </c>
      <c r="J53" s="179">
        <v>42</v>
      </c>
      <c r="K53" s="228"/>
      <c r="L53" s="165"/>
      <c r="M53" s="229"/>
    </row>
    <row r="54" spans="1:13" ht="24.75" customHeight="1">
      <c r="A54" s="235" t="s">
        <v>196</v>
      </c>
      <c r="B54" s="245" t="s">
        <v>43</v>
      </c>
      <c r="C54" s="193">
        <v>1967</v>
      </c>
      <c r="D54" s="193">
        <v>97</v>
      </c>
      <c r="E54" s="167">
        <v>29</v>
      </c>
      <c r="F54" s="167">
        <v>40</v>
      </c>
      <c r="G54" s="167">
        <v>12</v>
      </c>
      <c r="H54" s="150">
        <f t="shared" si="0"/>
        <v>81</v>
      </c>
      <c r="I54" s="150">
        <f t="shared" si="2"/>
      </c>
      <c r="J54" s="179">
        <v>46</v>
      </c>
      <c r="K54" s="230"/>
      <c r="L54" s="169"/>
      <c r="M54" s="231"/>
    </row>
  </sheetData>
  <printOptions horizontalCentered="1"/>
  <pageMargins left="0.5511811023622047" right="0.75" top="0.5905511811023623" bottom="0.5905511811023623" header="0.5118110236220472" footer="0.5118110236220472"/>
  <pageSetup horizontalDpi="600" verticalDpi="600" orientation="portrait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74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4.140625" style="0" customWidth="1"/>
    <col min="2" max="2" width="29.421875" style="0" customWidth="1"/>
    <col min="3" max="3" width="8.00390625" style="0" customWidth="1"/>
    <col min="4" max="5" width="7.00390625" style="0" customWidth="1"/>
    <col min="6" max="8" width="7.140625" style="143" customWidth="1"/>
    <col min="9" max="9" width="8.28125" style="0" customWidth="1"/>
    <col min="11" max="11" width="8.140625" style="0" customWidth="1"/>
    <col min="13" max="13" width="7.7109375" style="0" customWidth="1"/>
    <col min="14" max="15" width="8.57421875" style="0" customWidth="1"/>
  </cols>
  <sheetData>
    <row r="1" spans="2:11" ht="23.25">
      <c r="B1" s="309" t="s">
        <v>257</v>
      </c>
      <c r="C1" s="310"/>
      <c r="D1" s="310"/>
      <c r="E1" s="310"/>
      <c r="F1" s="326"/>
      <c r="G1" s="326"/>
      <c r="H1" s="326"/>
      <c r="I1" s="309"/>
      <c r="J1" s="310"/>
      <c r="K1" s="309" t="s">
        <v>294</v>
      </c>
    </row>
    <row r="2" spans="1:13" ht="33.75">
      <c r="A2" s="144" t="s">
        <v>272</v>
      </c>
      <c r="B2" s="142"/>
      <c r="C2" s="142" t="s">
        <v>295</v>
      </c>
      <c r="D2" s="142"/>
      <c r="E2" s="142"/>
      <c r="I2" s="146" t="s">
        <v>64</v>
      </c>
      <c r="J2" s="146" t="s">
        <v>65</v>
      </c>
      <c r="K2" s="146">
        <v>1</v>
      </c>
      <c r="L2" s="146">
        <v>2</v>
      </c>
      <c r="M2" s="146">
        <v>3</v>
      </c>
    </row>
    <row r="3" spans="9:13" ht="13.5" thickBot="1">
      <c r="I3" s="147">
        <v>175</v>
      </c>
      <c r="J3" s="147">
        <v>170</v>
      </c>
      <c r="K3" s="147">
        <v>165</v>
      </c>
      <c r="L3" s="147">
        <v>140</v>
      </c>
      <c r="M3" s="147">
        <v>135</v>
      </c>
    </row>
    <row r="4" spans="1:18" ht="72.75" customHeight="1">
      <c r="A4" s="148" t="s">
        <v>261</v>
      </c>
      <c r="B4" s="149" t="s">
        <v>262</v>
      </c>
      <c r="C4" s="150" t="s">
        <v>263</v>
      </c>
      <c r="D4" s="151" t="s">
        <v>264</v>
      </c>
      <c r="E4" s="283" t="s">
        <v>296</v>
      </c>
      <c r="F4" s="289" t="s">
        <v>273</v>
      </c>
      <c r="G4" s="290" t="s">
        <v>274</v>
      </c>
      <c r="H4" s="290" t="s">
        <v>275</v>
      </c>
      <c r="I4" s="291" t="s">
        <v>61</v>
      </c>
      <c r="J4" s="288" t="s">
        <v>268</v>
      </c>
      <c r="K4" s="150" t="s">
        <v>62</v>
      </c>
      <c r="L4" s="152" t="s">
        <v>269</v>
      </c>
      <c r="M4" s="152" t="s">
        <v>270</v>
      </c>
      <c r="N4" s="152" t="s">
        <v>298</v>
      </c>
      <c r="O4" s="152" t="s">
        <v>299</v>
      </c>
      <c r="P4" s="151" t="s">
        <v>300</v>
      </c>
      <c r="Q4" s="151" t="s">
        <v>297</v>
      </c>
      <c r="R4" s="151" t="s">
        <v>301</v>
      </c>
    </row>
    <row r="5" spans="1:18" ht="28.5" customHeight="1">
      <c r="A5" s="232" t="s">
        <v>3</v>
      </c>
      <c r="B5" s="225" t="s">
        <v>318</v>
      </c>
      <c r="C5" s="156">
        <v>1975</v>
      </c>
      <c r="D5" s="271">
        <v>0</v>
      </c>
      <c r="E5" s="284">
        <v>0</v>
      </c>
      <c r="F5" s="292">
        <v>53</v>
      </c>
      <c r="G5" s="167">
        <v>56</v>
      </c>
      <c r="H5" s="167">
        <v>44</v>
      </c>
      <c r="I5" s="298">
        <f aca="true" t="shared" si="0" ref="I5:I36">SUM(F5:H5)</f>
        <v>153</v>
      </c>
      <c r="J5" s="288">
        <f aca="true" t="shared" si="1" ref="J5:J36">IF(I5&gt;=$I$3,$I$2,(IF(I5&gt;=$J$3,$J$2,IF(I5&gt;=$K$3,$K$2,IF(I5&gt;=$L$3,$L$2,IF(I5&gt;=$M$3,$M$2,""))))))</f>
        <v>2</v>
      </c>
      <c r="K5" s="179">
        <v>10</v>
      </c>
      <c r="L5" s="226"/>
      <c r="M5" s="161"/>
      <c r="N5" s="202"/>
      <c r="O5" s="217"/>
      <c r="P5" s="308"/>
      <c r="Q5" s="279">
        <f aca="true" t="shared" si="2" ref="Q5:Q36">D5+E5+I5-MIN(D5,E5,I5)</f>
        <v>153</v>
      </c>
      <c r="R5" s="217">
        <v>48</v>
      </c>
    </row>
    <row r="6" spans="1:18" ht="28.5" customHeight="1">
      <c r="A6" s="234" t="s">
        <v>3</v>
      </c>
      <c r="B6" s="225" t="s">
        <v>213</v>
      </c>
      <c r="C6" s="156">
        <v>1943</v>
      </c>
      <c r="D6" s="271">
        <v>0</v>
      </c>
      <c r="E6" s="284">
        <v>164</v>
      </c>
      <c r="F6" s="292">
        <v>47</v>
      </c>
      <c r="G6" s="167">
        <v>49</v>
      </c>
      <c r="H6" s="167">
        <v>56</v>
      </c>
      <c r="I6" s="298">
        <f t="shared" si="0"/>
        <v>152</v>
      </c>
      <c r="J6" s="288">
        <f t="shared" si="1"/>
        <v>2</v>
      </c>
      <c r="K6" s="179">
        <v>12</v>
      </c>
      <c r="L6" s="228"/>
      <c r="M6" s="165"/>
      <c r="N6" s="206"/>
      <c r="O6" s="165"/>
      <c r="P6" s="308"/>
      <c r="Q6" s="279">
        <f t="shared" si="2"/>
        <v>316</v>
      </c>
      <c r="R6" s="217">
        <v>7</v>
      </c>
    </row>
    <row r="7" spans="1:18" ht="28.5" customHeight="1">
      <c r="A7" s="234" t="s">
        <v>3</v>
      </c>
      <c r="B7" s="225" t="s">
        <v>5</v>
      </c>
      <c r="C7" s="156">
        <v>1959</v>
      </c>
      <c r="D7" s="271">
        <v>169</v>
      </c>
      <c r="E7" s="284">
        <v>171</v>
      </c>
      <c r="F7" s="292">
        <v>51</v>
      </c>
      <c r="G7" s="167">
        <v>52</v>
      </c>
      <c r="H7" s="167">
        <v>42</v>
      </c>
      <c r="I7" s="298">
        <f t="shared" si="0"/>
        <v>145</v>
      </c>
      <c r="J7" s="288">
        <f t="shared" si="1"/>
        <v>2</v>
      </c>
      <c r="K7" s="179">
        <v>16</v>
      </c>
      <c r="L7" s="228">
        <f>SUM(I5:I8)</f>
        <v>592</v>
      </c>
      <c r="M7" s="165"/>
      <c r="N7" s="206">
        <v>300</v>
      </c>
      <c r="O7" s="165">
        <v>645</v>
      </c>
      <c r="P7" s="308">
        <f>MAX(L7,N7,O7)</f>
        <v>645</v>
      </c>
      <c r="Q7" s="279">
        <f t="shared" si="2"/>
        <v>340</v>
      </c>
      <c r="R7" s="217">
        <v>3</v>
      </c>
    </row>
    <row r="8" spans="1:18" ht="28.5" customHeight="1">
      <c r="A8" s="234" t="s">
        <v>3</v>
      </c>
      <c r="B8" s="225" t="s">
        <v>134</v>
      </c>
      <c r="C8" s="156">
        <v>1977</v>
      </c>
      <c r="D8" s="271">
        <v>131</v>
      </c>
      <c r="E8" s="284">
        <v>130</v>
      </c>
      <c r="F8" s="292">
        <v>40</v>
      </c>
      <c r="G8" s="167">
        <v>52</v>
      </c>
      <c r="H8" s="167">
        <v>50</v>
      </c>
      <c r="I8" s="298">
        <f t="shared" si="0"/>
        <v>142</v>
      </c>
      <c r="J8" s="288">
        <f t="shared" si="1"/>
        <v>2</v>
      </c>
      <c r="K8" s="179">
        <v>18</v>
      </c>
      <c r="L8" s="228"/>
      <c r="M8" s="165"/>
      <c r="N8" s="206"/>
      <c r="O8" s="165"/>
      <c r="P8" s="406">
        <v>1</v>
      </c>
      <c r="Q8" s="279">
        <f t="shared" si="2"/>
        <v>273</v>
      </c>
      <c r="R8" s="217">
        <v>22</v>
      </c>
    </row>
    <row r="9" spans="1:18" ht="28.5" customHeight="1">
      <c r="A9" s="234" t="s">
        <v>3</v>
      </c>
      <c r="B9" s="225" t="s">
        <v>4</v>
      </c>
      <c r="C9" s="156">
        <v>1947</v>
      </c>
      <c r="D9" s="271">
        <v>0</v>
      </c>
      <c r="E9" s="284">
        <v>180</v>
      </c>
      <c r="F9" s="292"/>
      <c r="G9" s="167"/>
      <c r="H9" s="167"/>
      <c r="I9" s="298">
        <f t="shared" si="0"/>
        <v>0</v>
      </c>
      <c r="J9" s="288">
        <f t="shared" si="1"/>
      </c>
      <c r="K9" s="179"/>
      <c r="L9" s="228"/>
      <c r="M9" s="165"/>
      <c r="N9" s="206"/>
      <c r="O9" s="165"/>
      <c r="P9" s="308"/>
      <c r="Q9" s="279">
        <f t="shared" si="2"/>
        <v>180</v>
      </c>
      <c r="R9" s="217">
        <v>46</v>
      </c>
    </row>
    <row r="10" spans="1:18" ht="28.5" customHeight="1">
      <c r="A10" s="234" t="s">
        <v>3</v>
      </c>
      <c r="B10" s="225" t="s">
        <v>214</v>
      </c>
      <c r="C10" s="156">
        <v>1980</v>
      </c>
      <c r="D10" s="271">
        <v>0</v>
      </c>
      <c r="E10" s="284">
        <v>117</v>
      </c>
      <c r="F10" s="292"/>
      <c r="G10" s="167"/>
      <c r="H10" s="167"/>
      <c r="I10" s="298">
        <f t="shared" si="0"/>
        <v>0</v>
      </c>
      <c r="J10" s="288">
        <f t="shared" si="1"/>
      </c>
      <c r="K10" s="179"/>
      <c r="L10" s="230"/>
      <c r="M10" s="169"/>
      <c r="N10" s="210"/>
      <c r="O10" s="169"/>
      <c r="P10" s="308"/>
      <c r="Q10" s="279">
        <f t="shared" si="2"/>
        <v>117</v>
      </c>
      <c r="R10" s="217">
        <v>62</v>
      </c>
    </row>
    <row r="11" spans="1:18" ht="28.5" customHeight="1">
      <c r="A11" s="232" t="s">
        <v>6</v>
      </c>
      <c r="B11" s="225" t="s">
        <v>217</v>
      </c>
      <c r="C11" s="156">
        <v>1967</v>
      </c>
      <c r="D11" s="271">
        <v>0</v>
      </c>
      <c r="E11" s="284">
        <v>119</v>
      </c>
      <c r="F11" s="292">
        <v>46</v>
      </c>
      <c r="G11" s="167">
        <v>49</v>
      </c>
      <c r="H11" s="167">
        <v>52</v>
      </c>
      <c r="I11" s="298">
        <f t="shared" si="0"/>
        <v>147</v>
      </c>
      <c r="J11" s="288">
        <f t="shared" si="1"/>
        <v>2</v>
      </c>
      <c r="K11" s="179">
        <v>14</v>
      </c>
      <c r="L11" s="226"/>
      <c r="M11" s="161"/>
      <c r="N11" s="202"/>
      <c r="O11" s="161"/>
      <c r="P11" s="398"/>
      <c r="Q11" s="279">
        <f t="shared" si="2"/>
        <v>266</v>
      </c>
      <c r="R11" s="217">
        <v>26</v>
      </c>
    </row>
    <row r="12" spans="1:18" ht="28.5" customHeight="1">
      <c r="A12" s="234" t="s">
        <v>6</v>
      </c>
      <c r="B12" s="225" t="s">
        <v>45</v>
      </c>
      <c r="C12" s="233">
        <v>1949</v>
      </c>
      <c r="D12" s="273">
        <v>0</v>
      </c>
      <c r="E12" s="285">
        <v>150</v>
      </c>
      <c r="F12" s="292">
        <v>46</v>
      </c>
      <c r="G12" s="167">
        <v>51</v>
      </c>
      <c r="H12" s="167">
        <v>45</v>
      </c>
      <c r="I12" s="298">
        <f t="shared" si="0"/>
        <v>142</v>
      </c>
      <c r="J12" s="288">
        <f t="shared" si="1"/>
        <v>2</v>
      </c>
      <c r="K12" s="179">
        <v>19</v>
      </c>
      <c r="L12" s="228"/>
      <c r="M12" s="165"/>
      <c r="N12" s="206"/>
      <c r="O12" s="165"/>
      <c r="P12" s="308"/>
      <c r="Q12" s="279">
        <f t="shared" si="2"/>
        <v>292</v>
      </c>
      <c r="R12" s="217">
        <v>13</v>
      </c>
    </row>
    <row r="13" spans="1:18" ht="28.5" customHeight="1">
      <c r="A13" s="234" t="s">
        <v>6</v>
      </c>
      <c r="B13" s="225" t="s">
        <v>7</v>
      </c>
      <c r="C13" s="156">
        <v>1967</v>
      </c>
      <c r="D13" s="271">
        <v>0</v>
      </c>
      <c r="E13" s="284">
        <v>143</v>
      </c>
      <c r="F13" s="292">
        <v>38</v>
      </c>
      <c r="G13" s="167">
        <v>48</v>
      </c>
      <c r="H13" s="167">
        <v>38</v>
      </c>
      <c r="I13" s="298">
        <f t="shared" si="0"/>
        <v>124</v>
      </c>
      <c r="J13" s="288">
        <f t="shared" si="1"/>
      </c>
      <c r="K13" s="179">
        <v>35</v>
      </c>
      <c r="L13" s="228"/>
      <c r="M13" s="165"/>
      <c r="N13" s="206"/>
      <c r="O13" s="165"/>
      <c r="P13" s="308"/>
      <c r="Q13" s="279">
        <f t="shared" si="2"/>
        <v>267</v>
      </c>
      <c r="R13" s="217">
        <v>25</v>
      </c>
    </row>
    <row r="14" spans="1:18" ht="28.5" customHeight="1">
      <c r="A14" s="234" t="s">
        <v>6</v>
      </c>
      <c r="B14" s="225" t="s">
        <v>317</v>
      </c>
      <c r="C14" s="156">
        <v>1960</v>
      </c>
      <c r="D14" s="271">
        <v>0</v>
      </c>
      <c r="E14" s="284">
        <v>0</v>
      </c>
      <c r="F14" s="292">
        <v>33</v>
      </c>
      <c r="G14" s="167">
        <v>46</v>
      </c>
      <c r="H14" s="167">
        <v>22</v>
      </c>
      <c r="I14" s="298">
        <f t="shared" si="0"/>
        <v>101</v>
      </c>
      <c r="J14" s="288">
        <f t="shared" si="1"/>
      </c>
      <c r="K14" s="179">
        <v>42</v>
      </c>
      <c r="L14" s="228"/>
      <c r="M14" s="165"/>
      <c r="N14" s="206"/>
      <c r="O14" s="165"/>
      <c r="P14" s="308"/>
      <c r="Q14" s="279">
        <f t="shared" si="2"/>
        <v>101</v>
      </c>
      <c r="R14" s="217">
        <v>64</v>
      </c>
    </row>
    <row r="15" spans="1:18" ht="28.5" customHeight="1">
      <c r="A15" s="234" t="s">
        <v>6</v>
      </c>
      <c r="B15" s="225" t="s">
        <v>215</v>
      </c>
      <c r="C15" s="156">
        <v>1967</v>
      </c>
      <c r="D15" s="271">
        <v>0</v>
      </c>
      <c r="E15" s="284">
        <v>144</v>
      </c>
      <c r="F15" s="292"/>
      <c r="G15" s="167"/>
      <c r="H15" s="167"/>
      <c r="I15" s="298">
        <f t="shared" si="0"/>
        <v>0</v>
      </c>
      <c r="J15" s="288">
        <f t="shared" si="1"/>
      </c>
      <c r="K15" s="179"/>
      <c r="L15" s="228">
        <f>SUM(I11:I14)</f>
        <v>514</v>
      </c>
      <c r="M15" s="165"/>
      <c r="N15" s="206"/>
      <c r="O15" s="165">
        <v>577</v>
      </c>
      <c r="P15" s="308">
        <f>MAX(L15,N15,O15)</f>
        <v>577</v>
      </c>
      <c r="Q15" s="279">
        <f t="shared" si="2"/>
        <v>144</v>
      </c>
      <c r="R15" s="217">
        <v>51</v>
      </c>
    </row>
    <row r="16" spans="1:18" ht="28.5" customHeight="1">
      <c r="A16" s="234" t="s">
        <v>6</v>
      </c>
      <c r="B16" s="225" t="s">
        <v>216</v>
      </c>
      <c r="C16" s="156">
        <v>1971</v>
      </c>
      <c r="D16" s="271">
        <v>0</v>
      </c>
      <c r="E16" s="284">
        <v>140</v>
      </c>
      <c r="F16" s="292"/>
      <c r="G16" s="167"/>
      <c r="H16" s="167"/>
      <c r="I16" s="298">
        <f t="shared" si="0"/>
        <v>0</v>
      </c>
      <c r="J16" s="288">
        <f t="shared" si="1"/>
      </c>
      <c r="K16" s="179"/>
      <c r="L16" s="228"/>
      <c r="M16" s="165"/>
      <c r="N16" s="206"/>
      <c r="O16" s="165"/>
      <c r="P16" s="308"/>
      <c r="Q16" s="279">
        <f t="shared" si="2"/>
        <v>140</v>
      </c>
      <c r="R16" s="217">
        <v>53</v>
      </c>
    </row>
    <row r="17" spans="1:18" ht="28.5" customHeight="1">
      <c r="A17" s="235" t="s">
        <v>6</v>
      </c>
      <c r="B17" s="225" t="s">
        <v>218</v>
      </c>
      <c r="C17" s="156">
        <v>1954</v>
      </c>
      <c r="D17" s="271">
        <v>0</v>
      </c>
      <c r="E17" s="284">
        <v>46</v>
      </c>
      <c r="F17" s="292"/>
      <c r="G17" s="167"/>
      <c r="H17" s="167"/>
      <c r="I17" s="298">
        <f t="shared" si="0"/>
        <v>0</v>
      </c>
      <c r="J17" s="288">
        <f t="shared" si="1"/>
      </c>
      <c r="K17" s="179"/>
      <c r="L17" s="228"/>
      <c r="M17" s="165"/>
      <c r="N17" s="206"/>
      <c r="O17" s="165"/>
      <c r="P17" s="322"/>
      <c r="Q17" s="279">
        <f t="shared" si="2"/>
        <v>46</v>
      </c>
      <c r="R17" s="217">
        <v>68</v>
      </c>
    </row>
    <row r="18" spans="1:18" ht="28.5" customHeight="1">
      <c r="A18" s="236" t="s">
        <v>8</v>
      </c>
      <c r="B18" s="237" t="s">
        <v>10</v>
      </c>
      <c r="C18" s="175">
        <v>1954</v>
      </c>
      <c r="D18" s="274">
        <v>182</v>
      </c>
      <c r="E18" s="286">
        <v>173</v>
      </c>
      <c r="F18" s="292">
        <v>53</v>
      </c>
      <c r="G18" s="167">
        <v>58</v>
      </c>
      <c r="H18" s="167">
        <v>56</v>
      </c>
      <c r="I18" s="298">
        <f t="shared" si="0"/>
        <v>167</v>
      </c>
      <c r="J18" s="288">
        <f t="shared" si="1"/>
        <v>1</v>
      </c>
      <c r="K18" s="179">
        <v>5</v>
      </c>
      <c r="L18" s="226"/>
      <c r="M18" s="161"/>
      <c r="N18" s="400"/>
      <c r="O18" s="161"/>
      <c r="P18" s="412"/>
      <c r="Q18" s="279">
        <f t="shared" si="2"/>
        <v>355</v>
      </c>
      <c r="R18" s="217">
        <v>1</v>
      </c>
    </row>
    <row r="19" spans="1:18" ht="28.5" customHeight="1">
      <c r="A19" s="236" t="s">
        <v>8</v>
      </c>
      <c r="B19" s="237" t="s">
        <v>12</v>
      </c>
      <c r="C19" s="175">
        <v>1958</v>
      </c>
      <c r="D19" s="274">
        <v>155</v>
      </c>
      <c r="E19" s="286">
        <v>152</v>
      </c>
      <c r="F19" s="292">
        <v>47</v>
      </c>
      <c r="G19" s="167">
        <v>53</v>
      </c>
      <c r="H19" s="167">
        <v>57</v>
      </c>
      <c r="I19" s="298">
        <f t="shared" si="0"/>
        <v>157</v>
      </c>
      <c r="J19" s="288">
        <f t="shared" si="1"/>
        <v>2</v>
      </c>
      <c r="K19" s="179">
        <v>7</v>
      </c>
      <c r="L19" s="228">
        <f>SUM(I18:I21)</f>
        <v>620</v>
      </c>
      <c r="M19" s="165"/>
      <c r="N19" s="315">
        <v>475</v>
      </c>
      <c r="O19" s="165">
        <v>600</v>
      </c>
      <c r="P19" s="358">
        <f>MAX(L19,N19,O19)</f>
        <v>620</v>
      </c>
      <c r="Q19" s="279">
        <f t="shared" si="2"/>
        <v>312</v>
      </c>
      <c r="R19" s="217">
        <v>8</v>
      </c>
    </row>
    <row r="20" spans="1:18" ht="28.5" customHeight="1">
      <c r="A20" s="238" t="s">
        <v>8</v>
      </c>
      <c r="B20" s="237" t="s">
        <v>9</v>
      </c>
      <c r="C20" s="175">
        <v>1971</v>
      </c>
      <c r="D20" s="274">
        <v>0</v>
      </c>
      <c r="E20" s="286">
        <v>131</v>
      </c>
      <c r="F20" s="292">
        <v>50</v>
      </c>
      <c r="G20" s="167">
        <v>55</v>
      </c>
      <c r="H20" s="167">
        <v>50</v>
      </c>
      <c r="I20" s="298">
        <f t="shared" si="0"/>
        <v>155</v>
      </c>
      <c r="J20" s="288">
        <f t="shared" si="1"/>
        <v>2</v>
      </c>
      <c r="K20" s="179">
        <v>9</v>
      </c>
      <c r="L20" s="228"/>
      <c r="M20" s="165"/>
      <c r="N20" s="206"/>
      <c r="O20" s="165"/>
      <c r="P20" s="409">
        <v>2</v>
      </c>
      <c r="Q20" s="279">
        <f t="shared" si="2"/>
        <v>286</v>
      </c>
      <c r="R20" s="217">
        <v>17</v>
      </c>
    </row>
    <row r="21" spans="1:18" ht="28.5" customHeight="1">
      <c r="A21" s="238" t="s">
        <v>8</v>
      </c>
      <c r="B21" s="237" t="s">
        <v>219</v>
      </c>
      <c r="C21" s="175">
        <v>1978</v>
      </c>
      <c r="D21" s="274">
        <v>0</v>
      </c>
      <c r="E21" s="286">
        <v>144</v>
      </c>
      <c r="F21" s="292">
        <v>41</v>
      </c>
      <c r="G21" s="167">
        <v>54</v>
      </c>
      <c r="H21" s="167">
        <v>46</v>
      </c>
      <c r="I21" s="298">
        <f t="shared" si="0"/>
        <v>141</v>
      </c>
      <c r="J21" s="288">
        <f t="shared" si="1"/>
        <v>2</v>
      </c>
      <c r="K21" s="179">
        <v>21</v>
      </c>
      <c r="L21" s="228"/>
      <c r="M21" s="165"/>
      <c r="N21" s="206"/>
      <c r="O21" s="165"/>
      <c r="P21" s="358"/>
      <c r="Q21" s="279">
        <f t="shared" si="2"/>
        <v>285</v>
      </c>
      <c r="R21" s="217">
        <v>18</v>
      </c>
    </row>
    <row r="22" spans="1:18" ht="28.5" customHeight="1">
      <c r="A22" s="238" t="s">
        <v>8</v>
      </c>
      <c r="B22" s="237" t="s">
        <v>319</v>
      </c>
      <c r="C22" s="175">
        <v>1975</v>
      </c>
      <c r="D22" s="274">
        <v>0</v>
      </c>
      <c r="E22" s="286">
        <v>0</v>
      </c>
      <c r="F22" s="292">
        <v>42</v>
      </c>
      <c r="G22" s="167">
        <v>48</v>
      </c>
      <c r="H22" s="167">
        <v>46</v>
      </c>
      <c r="I22" s="298">
        <f t="shared" si="0"/>
        <v>136</v>
      </c>
      <c r="J22" s="288">
        <f t="shared" si="1"/>
        <v>3</v>
      </c>
      <c r="K22" s="179">
        <v>24</v>
      </c>
      <c r="L22" s="228"/>
      <c r="M22" s="165"/>
      <c r="N22" s="206"/>
      <c r="O22" s="165"/>
      <c r="P22" s="358"/>
      <c r="Q22" s="279">
        <f t="shared" si="2"/>
        <v>136</v>
      </c>
      <c r="R22" s="217">
        <v>54</v>
      </c>
    </row>
    <row r="23" spans="1:18" ht="28.5" customHeight="1">
      <c r="A23" s="239" t="s">
        <v>8</v>
      </c>
      <c r="B23" s="237" t="s">
        <v>122</v>
      </c>
      <c r="C23" s="175">
        <v>1962</v>
      </c>
      <c r="D23" s="274">
        <v>138</v>
      </c>
      <c r="E23" s="286">
        <v>0</v>
      </c>
      <c r="F23" s="292">
        <v>39</v>
      </c>
      <c r="G23" s="167">
        <v>49</v>
      </c>
      <c r="H23" s="167">
        <v>42</v>
      </c>
      <c r="I23" s="298">
        <f t="shared" si="0"/>
        <v>130</v>
      </c>
      <c r="J23" s="288">
        <f t="shared" si="1"/>
      </c>
      <c r="K23" s="179">
        <v>26</v>
      </c>
      <c r="L23" s="230"/>
      <c r="M23" s="169"/>
      <c r="N23" s="210"/>
      <c r="O23" s="169"/>
      <c r="P23" s="358"/>
      <c r="Q23" s="279">
        <f t="shared" si="2"/>
        <v>268</v>
      </c>
      <c r="R23" s="217">
        <v>23</v>
      </c>
    </row>
    <row r="24" spans="1:18" ht="28.5" customHeight="1">
      <c r="A24" s="236" t="s">
        <v>13</v>
      </c>
      <c r="B24" s="241" t="s">
        <v>32</v>
      </c>
      <c r="C24" s="242">
        <v>1967</v>
      </c>
      <c r="D24" s="271">
        <v>169</v>
      </c>
      <c r="E24" s="284">
        <v>152</v>
      </c>
      <c r="F24" s="292">
        <v>55</v>
      </c>
      <c r="G24" s="167">
        <v>62</v>
      </c>
      <c r="H24" s="167">
        <v>58</v>
      </c>
      <c r="I24" s="298">
        <f t="shared" si="0"/>
        <v>175</v>
      </c>
      <c r="J24" s="288" t="str">
        <f t="shared" si="1"/>
        <v>sm</v>
      </c>
      <c r="K24" s="179">
        <v>2</v>
      </c>
      <c r="L24" s="243"/>
      <c r="M24" s="217"/>
      <c r="N24" s="280"/>
      <c r="O24" s="217"/>
      <c r="P24" s="308"/>
      <c r="Q24" s="279">
        <f t="shared" si="2"/>
        <v>344</v>
      </c>
      <c r="R24" s="217">
        <v>2</v>
      </c>
    </row>
    <row r="25" spans="1:18" ht="28.5" customHeight="1">
      <c r="A25" s="235" t="s">
        <v>13</v>
      </c>
      <c r="B25" s="245" t="s">
        <v>23</v>
      </c>
      <c r="C25" s="193">
        <v>1970</v>
      </c>
      <c r="D25" s="277">
        <v>130</v>
      </c>
      <c r="E25" s="287">
        <v>0</v>
      </c>
      <c r="F25" s="292"/>
      <c r="G25" s="167"/>
      <c r="H25" s="167"/>
      <c r="I25" s="298">
        <f t="shared" si="0"/>
        <v>0</v>
      </c>
      <c r="J25" s="288">
        <f t="shared" si="1"/>
      </c>
      <c r="K25" s="179"/>
      <c r="L25" s="230"/>
      <c r="M25" s="169"/>
      <c r="N25" s="210"/>
      <c r="O25" s="169"/>
      <c r="P25" s="398"/>
      <c r="Q25" s="279">
        <f t="shared" si="2"/>
        <v>130</v>
      </c>
      <c r="R25" s="217">
        <v>57</v>
      </c>
    </row>
    <row r="26" spans="1:18" ht="28.5" customHeight="1">
      <c r="A26" s="236" t="s">
        <v>143</v>
      </c>
      <c r="B26" s="237" t="s">
        <v>101</v>
      </c>
      <c r="C26" s="175">
        <v>1983</v>
      </c>
      <c r="D26" s="274">
        <v>111</v>
      </c>
      <c r="E26" s="286">
        <v>0</v>
      </c>
      <c r="F26" s="292"/>
      <c r="G26" s="167"/>
      <c r="H26" s="167"/>
      <c r="I26" s="298">
        <f t="shared" si="0"/>
        <v>0</v>
      </c>
      <c r="J26" s="288">
        <f t="shared" si="1"/>
      </c>
      <c r="K26" s="179"/>
      <c r="L26" s="226"/>
      <c r="M26" s="161"/>
      <c r="N26" s="202"/>
      <c r="O26" s="161"/>
      <c r="P26" s="308"/>
      <c r="Q26" s="279">
        <f t="shared" si="2"/>
        <v>111</v>
      </c>
      <c r="R26" s="217">
        <v>63</v>
      </c>
    </row>
    <row r="27" spans="1:18" ht="28.5" customHeight="1">
      <c r="A27" s="238" t="s">
        <v>143</v>
      </c>
      <c r="B27" s="237" t="s">
        <v>123</v>
      </c>
      <c r="C27" s="175">
        <v>1982</v>
      </c>
      <c r="D27" s="274">
        <v>81</v>
      </c>
      <c r="E27" s="286">
        <v>0</v>
      </c>
      <c r="F27" s="292"/>
      <c r="G27" s="167"/>
      <c r="H27" s="167"/>
      <c r="I27" s="298">
        <f t="shared" si="0"/>
        <v>0</v>
      </c>
      <c r="J27" s="288">
        <f t="shared" si="1"/>
      </c>
      <c r="K27" s="179"/>
      <c r="L27" s="228"/>
      <c r="M27" s="165"/>
      <c r="N27" s="206">
        <v>268</v>
      </c>
      <c r="O27" s="165"/>
      <c r="P27" s="322">
        <f>MAX(L27,N27,O27)</f>
        <v>268</v>
      </c>
      <c r="Q27" s="279">
        <f t="shared" si="2"/>
        <v>81</v>
      </c>
      <c r="R27" s="217">
        <v>65</v>
      </c>
    </row>
    <row r="28" spans="1:18" ht="28.5" customHeight="1">
      <c r="A28" s="239" t="s">
        <v>143</v>
      </c>
      <c r="B28" s="237" t="s">
        <v>124</v>
      </c>
      <c r="C28" s="175">
        <v>1983</v>
      </c>
      <c r="D28" s="274">
        <v>76</v>
      </c>
      <c r="E28" s="286">
        <v>0</v>
      </c>
      <c r="F28" s="292"/>
      <c r="G28" s="167"/>
      <c r="H28" s="167"/>
      <c r="I28" s="298">
        <f t="shared" si="0"/>
        <v>0</v>
      </c>
      <c r="J28" s="288">
        <f t="shared" si="1"/>
      </c>
      <c r="K28" s="179"/>
      <c r="L28" s="243"/>
      <c r="M28" s="217"/>
      <c r="N28" s="280"/>
      <c r="O28" s="217"/>
      <c r="P28" s="308"/>
      <c r="Q28" s="279">
        <f t="shared" si="2"/>
        <v>76</v>
      </c>
      <c r="R28" s="217">
        <v>66</v>
      </c>
    </row>
    <row r="29" spans="1:18" ht="28.5" customHeight="1">
      <c r="A29" s="232" t="s">
        <v>107</v>
      </c>
      <c r="B29" s="225" t="s">
        <v>126</v>
      </c>
      <c r="C29" s="156">
        <v>1970</v>
      </c>
      <c r="D29" s="271">
        <v>125</v>
      </c>
      <c r="E29" s="284">
        <v>0</v>
      </c>
      <c r="F29" s="292">
        <v>49</v>
      </c>
      <c r="G29" s="167">
        <v>65</v>
      </c>
      <c r="H29" s="167">
        <v>56</v>
      </c>
      <c r="I29" s="298">
        <f t="shared" si="0"/>
        <v>170</v>
      </c>
      <c r="J29" s="288" t="str">
        <f t="shared" si="1"/>
        <v>smk</v>
      </c>
      <c r="K29" s="179">
        <v>3</v>
      </c>
      <c r="L29" s="226"/>
      <c r="M29" s="161"/>
      <c r="N29" s="202"/>
      <c r="O29" s="161"/>
      <c r="P29" s="358"/>
      <c r="Q29" s="279">
        <f t="shared" si="2"/>
        <v>295</v>
      </c>
      <c r="R29" s="217">
        <v>12</v>
      </c>
    </row>
    <row r="30" spans="1:18" ht="28.5" customHeight="1">
      <c r="A30" s="234" t="s">
        <v>107</v>
      </c>
      <c r="B30" s="225" t="s">
        <v>221</v>
      </c>
      <c r="C30" s="156">
        <v>1977</v>
      </c>
      <c r="D30" s="271">
        <v>0</v>
      </c>
      <c r="E30" s="284">
        <v>119</v>
      </c>
      <c r="F30" s="292">
        <v>46</v>
      </c>
      <c r="G30" s="167">
        <v>51</v>
      </c>
      <c r="H30" s="167">
        <v>38</v>
      </c>
      <c r="I30" s="298">
        <f t="shared" si="0"/>
        <v>135</v>
      </c>
      <c r="J30" s="288">
        <f t="shared" si="1"/>
        <v>3</v>
      </c>
      <c r="K30" s="179">
        <v>25</v>
      </c>
      <c r="L30" s="228">
        <f>SUM(I29:I32)</f>
        <v>551</v>
      </c>
      <c r="M30" s="165"/>
      <c r="N30" s="206">
        <v>481</v>
      </c>
      <c r="O30" s="165">
        <v>417</v>
      </c>
      <c r="P30" s="358">
        <f>MAX(L30,N30,O30)</f>
        <v>551</v>
      </c>
      <c r="Q30" s="279">
        <f t="shared" si="2"/>
        <v>254</v>
      </c>
      <c r="R30" s="217">
        <v>31</v>
      </c>
    </row>
    <row r="31" spans="1:18" ht="28.5" customHeight="1">
      <c r="A31" s="234" t="s">
        <v>107</v>
      </c>
      <c r="B31" s="225" t="s">
        <v>220</v>
      </c>
      <c r="C31" s="156">
        <v>1979</v>
      </c>
      <c r="D31" s="271">
        <v>141</v>
      </c>
      <c r="E31" s="284">
        <v>125</v>
      </c>
      <c r="F31" s="292">
        <v>52</v>
      </c>
      <c r="G31" s="167">
        <v>44</v>
      </c>
      <c r="H31" s="167">
        <v>30</v>
      </c>
      <c r="I31" s="298">
        <f t="shared" si="0"/>
        <v>126</v>
      </c>
      <c r="J31" s="288">
        <f t="shared" si="1"/>
      </c>
      <c r="K31" s="179">
        <v>33</v>
      </c>
      <c r="L31" s="228"/>
      <c r="M31" s="165"/>
      <c r="N31" s="206"/>
      <c r="O31" s="165"/>
      <c r="P31" s="358"/>
      <c r="Q31" s="279">
        <f t="shared" si="2"/>
        <v>267</v>
      </c>
      <c r="R31" s="217">
        <v>24</v>
      </c>
    </row>
    <row r="32" spans="1:18" ht="28.5" customHeight="1">
      <c r="A32" s="234" t="s">
        <v>107</v>
      </c>
      <c r="B32" s="225" t="s">
        <v>109</v>
      </c>
      <c r="C32" s="156">
        <v>1981</v>
      </c>
      <c r="D32" s="271">
        <v>0</v>
      </c>
      <c r="E32" s="284">
        <v>0</v>
      </c>
      <c r="F32" s="292">
        <v>37</v>
      </c>
      <c r="G32" s="167">
        <v>42</v>
      </c>
      <c r="H32" s="167">
        <v>41</v>
      </c>
      <c r="I32" s="298">
        <f t="shared" si="0"/>
        <v>120</v>
      </c>
      <c r="J32" s="288">
        <f t="shared" si="1"/>
      </c>
      <c r="K32" s="179">
        <v>37</v>
      </c>
      <c r="L32" s="228"/>
      <c r="M32" s="165"/>
      <c r="N32" s="206"/>
      <c r="O32" s="165"/>
      <c r="P32" s="358"/>
      <c r="Q32" s="279">
        <f t="shared" si="2"/>
        <v>120</v>
      </c>
      <c r="R32" s="217">
        <v>61</v>
      </c>
    </row>
    <row r="33" spans="1:18" ht="28.5" customHeight="1">
      <c r="A33" s="234" t="s">
        <v>107</v>
      </c>
      <c r="B33" s="225" t="s">
        <v>108</v>
      </c>
      <c r="C33" s="156">
        <v>1975</v>
      </c>
      <c r="D33" s="271">
        <v>107</v>
      </c>
      <c r="E33" s="284">
        <v>103</v>
      </c>
      <c r="F33" s="292"/>
      <c r="G33" s="167"/>
      <c r="H33" s="167"/>
      <c r="I33" s="298">
        <f t="shared" si="0"/>
        <v>0</v>
      </c>
      <c r="J33" s="288">
        <f t="shared" si="1"/>
      </c>
      <c r="K33" s="179"/>
      <c r="L33" s="228"/>
      <c r="M33" s="165"/>
      <c r="N33" s="315"/>
      <c r="O33" s="165"/>
      <c r="P33" s="358"/>
      <c r="Q33" s="279">
        <f t="shared" si="2"/>
        <v>210</v>
      </c>
      <c r="R33" s="217">
        <v>40</v>
      </c>
    </row>
    <row r="34" spans="1:18" ht="28.5" customHeight="1">
      <c r="A34" s="235" t="s">
        <v>107</v>
      </c>
      <c r="B34" s="225" t="s">
        <v>125</v>
      </c>
      <c r="C34" s="156">
        <v>1975</v>
      </c>
      <c r="D34" s="271">
        <v>108</v>
      </c>
      <c r="E34" s="284">
        <v>70</v>
      </c>
      <c r="F34" s="292"/>
      <c r="G34" s="167"/>
      <c r="H34" s="167"/>
      <c r="I34" s="298">
        <f t="shared" si="0"/>
        <v>0</v>
      </c>
      <c r="J34" s="288">
        <f t="shared" si="1"/>
      </c>
      <c r="K34" s="179"/>
      <c r="L34" s="228"/>
      <c r="M34" s="165"/>
      <c r="N34" s="315"/>
      <c r="O34" s="165"/>
      <c r="P34" s="413"/>
      <c r="Q34" s="279">
        <f t="shared" si="2"/>
        <v>178</v>
      </c>
      <c r="R34" s="217">
        <v>47</v>
      </c>
    </row>
    <row r="35" spans="1:18" ht="28.5" customHeight="1">
      <c r="A35" s="232" t="s">
        <v>127</v>
      </c>
      <c r="B35" s="225" t="s">
        <v>16</v>
      </c>
      <c r="C35" s="156">
        <v>1965</v>
      </c>
      <c r="D35" s="271">
        <v>149</v>
      </c>
      <c r="E35" s="284">
        <v>142</v>
      </c>
      <c r="F35" s="292">
        <v>44</v>
      </c>
      <c r="G35" s="167">
        <v>54</v>
      </c>
      <c r="H35" s="167">
        <v>43</v>
      </c>
      <c r="I35" s="298">
        <f t="shared" si="0"/>
        <v>141</v>
      </c>
      <c r="J35" s="288">
        <f t="shared" si="1"/>
        <v>2</v>
      </c>
      <c r="K35" s="179">
        <v>22</v>
      </c>
      <c r="L35" s="226"/>
      <c r="M35" s="161"/>
      <c r="N35" s="400"/>
      <c r="O35" s="161"/>
      <c r="P35" s="358"/>
      <c r="Q35" s="279">
        <f t="shared" si="2"/>
        <v>291</v>
      </c>
      <c r="R35" s="217">
        <v>14</v>
      </c>
    </row>
    <row r="36" spans="1:18" ht="28.5" customHeight="1">
      <c r="A36" s="234" t="s">
        <v>127</v>
      </c>
      <c r="B36" s="225" t="s">
        <v>86</v>
      </c>
      <c r="C36" s="156">
        <v>1974</v>
      </c>
      <c r="D36" s="271">
        <v>134</v>
      </c>
      <c r="E36" s="284">
        <v>121</v>
      </c>
      <c r="F36" s="292">
        <v>30</v>
      </c>
      <c r="G36" s="167">
        <v>48</v>
      </c>
      <c r="H36" s="167">
        <v>49</v>
      </c>
      <c r="I36" s="298">
        <f t="shared" si="0"/>
        <v>127</v>
      </c>
      <c r="J36" s="288">
        <f t="shared" si="1"/>
      </c>
      <c r="K36" s="179">
        <v>31</v>
      </c>
      <c r="L36" s="228">
        <f>SUM(I35:I38)</f>
        <v>507</v>
      </c>
      <c r="M36" s="165"/>
      <c r="N36" s="315">
        <v>532</v>
      </c>
      <c r="O36" s="165">
        <v>489</v>
      </c>
      <c r="P36" s="358">
        <f>MAX(L36,N36,O36)</f>
        <v>532</v>
      </c>
      <c r="Q36" s="279">
        <f t="shared" si="2"/>
        <v>261</v>
      </c>
      <c r="R36" s="217">
        <v>30</v>
      </c>
    </row>
    <row r="37" spans="1:18" ht="28.5" customHeight="1">
      <c r="A37" s="234" t="s">
        <v>127</v>
      </c>
      <c r="B37" s="225" t="s">
        <v>128</v>
      </c>
      <c r="C37" s="156">
        <v>1970</v>
      </c>
      <c r="D37" s="271">
        <v>117</v>
      </c>
      <c r="E37" s="284">
        <v>107</v>
      </c>
      <c r="F37" s="292">
        <v>34</v>
      </c>
      <c r="G37" s="167">
        <v>48</v>
      </c>
      <c r="H37" s="167">
        <v>38</v>
      </c>
      <c r="I37" s="298">
        <f aca="true" t="shared" si="3" ref="I37:I68">SUM(F37:H37)</f>
        <v>120</v>
      </c>
      <c r="J37" s="288">
        <f aca="true" t="shared" si="4" ref="J37:J68">IF(I37&gt;=$I$3,$I$2,(IF(I37&gt;=$J$3,$J$2,IF(I37&gt;=$K$3,$K$2,IF(I37&gt;=$L$3,$L$2,IF(I37&gt;=$M$3,$M$2,""))))))</f>
      </c>
      <c r="K37" s="179">
        <v>38</v>
      </c>
      <c r="L37" s="228"/>
      <c r="M37" s="165"/>
      <c r="N37" s="315"/>
      <c r="O37" s="165"/>
      <c r="P37" s="358"/>
      <c r="Q37" s="279">
        <f aca="true" t="shared" si="5" ref="Q37:Q68">D37+E37+I37-MIN(D37,E37,I37)</f>
        <v>237</v>
      </c>
      <c r="R37" s="217">
        <v>35</v>
      </c>
    </row>
    <row r="38" spans="1:18" ht="28.5" customHeight="1">
      <c r="A38" s="234" t="s">
        <v>127</v>
      </c>
      <c r="B38" s="225" t="s">
        <v>222</v>
      </c>
      <c r="C38" s="156">
        <v>1971</v>
      </c>
      <c r="D38" s="271">
        <v>0</v>
      </c>
      <c r="E38" s="284">
        <v>67</v>
      </c>
      <c r="F38" s="292">
        <v>30</v>
      </c>
      <c r="G38" s="167">
        <v>54</v>
      </c>
      <c r="H38" s="167">
        <v>35</v>
      </c>
      <c r="I38" s="298">
        <f t="shared" si="3"/>
        <v>119</v>
      </c>
      <c r="J38" s="288">
        <f t="shared" si="4"/>
      </c>
      <c r="K38" s="179">
        <v>39</v>
      </c>
      <c r="L38" s="228"/>
      <c r="M38" s="165"/>
      <c r="N38" s="315"/>
      <c r="O38" s="165"/>
      <c r="P38" s="412"/>
      <c r="Q38" s="279">
        <f t="shared" si="5"/>
        <v>186</v>
      </c>
      <c r="R38" s="217">
        <v>44</v>
      </c>
    </row>
    <row r="39" spans="1:18" ht="28.5" customHeight="1">
      <c r="A39" s="235" t="s">
        <v>127</v>
      </c>
      <c r="B39" s="225" t="s">
        <v>18</v>
      </c>
      <c r="C39" s="156">
        <v>1967</v>
      </c>
      <c r="D39" s="271">
        <v>132</v>
      </c>
      <c r="E39" s="284">
        <v>119</v>
      </c>
      <c r="F39" s="292"/>
      <c r="G39" s="167"/>
      <c r="H39" s="167"/>
      <c r="I39" s="298">
        <f t="shared" si="3"/>
        <v>0</v>
      </c>
      <c r="J39" s="288">
        <f t="shared" si="4"/>
      </c>
      <c r="K39" s="179"/>
      <c r="L39" s="230"/>
      <c r="M39" s="169"/>
      <c r="N39" s="399"/>
      <c r="O39" s="169"/>
      <c r="P39" s="358"/>
      <c r="Q39" s="279">
        <f t="shared" si="5"/>
        <v>251</v>
      </c>
      <c r="R39" s="217">
        <v>33</v>
      </c>
    </row>
    <row r="40" spans="1:18" ht="28.5" customHeight="1">
      <c r="A40" s="232" t="s">
        <v>203</v>
      </c>
      <c r="B40" s="225" t="s">
        <v>129</v>
      </c>
      <c r="C40" s="156">
        <v>1976</v>
      </c>
      <c r="D40" s="271">
        <v>149</v>
      </c>
      <c r="E40" s="284">
        <v>151</v>
      </c>
      <c r="F40" s="292">
        <v>50</v>
      </c>
      <c r="G40" s="167">
        <v>60</v>
      </c>
      <c r="H40" s="167">
        <v>58</v>
      </c>
      <c r="I40" s="298">
        <f t="shared" si="3"/>
        <v>168</v>
      </c>
      <c r="J40" s="288">
        <f t="shared" si="4"/>
        <v>1</v>
      </c>
      <c r="K40" s="179">
        <v>4</v>
      </c>
      <c r="L40" s="226"/>
      <c r="M40" s="161"/>
      <c r="N40" s="400"/>
      <c r="O40" s="161"/>
      <c r="P40" s="358"/>
      <c r="Q40" s="279">
        <f t="shared" si="5"/>
        <v>319</v>
      </c>
      <c r="R40" s="217">
        <v>6</v>
      </c>
    </row>
    <row r="41" spans="1:18" ht="28.5" customHeight="1">
      <c r="A41" s="234" t="s">
        <v>203</v>
      </c>
      <c r="B41" s="225" t="s">
        <v>324</v>
      </c>
      <c r="C41" s="156">
        <v>1969</v>
      </c>
      <c r="D41" s="271">
        <v>0</v>
      </c>
      <c r="E41" s="284">
        <v>0</v>
      </c>
      <c r="F41" s="292">
        <v>37</v>
      </c>
      <c r="G41" s="167">
        <v>54</v>
      </c>
      <c r="H41" s="167">
        <v>38</v>
      </c>
      <c r="I41" s="298">
        <f t="shared" si="3"/>
        <v>129</v>
      </c>
      <c r="J41" s="288">
        <f t="shared" si="4"/>
      </c>
      <c r="K41" s="179">
        <v>29</v>
      </c>
      <c r="L41" s="228"/>
      <c r="M41" s="165"/>
      <c r="N41" s="315"/>
      <c r="O41" s="165"/>
      <c r="P41" s="358"/>
      <c r="Q41" s="279">
        <f t="shared" si="5"/>
        <v>129</v>
      </c>
      <c r="R41" s="217">
        <v>59</v>
      </c>
    </row>
    <row r="42" spans="1:18" ht="28.5" customHeight="1">
      <c r="A42" s="234" t="s">
        <v>203</v>
      </c>
      <c r="B42" s="225" t="s">
        <v>17</v>
      </c>
      <c r="C42" s="156">
        <v>1964</v>
      </c>
      <c r="D42" s="271">
        <v>143</v>
      </c>
      <c r="E42" s="284">
        <v>109</v>
      </c>
      <c r="F42" s="292">
        <v>51</v>
      </c>
      <c r="G42" s="167">
        <v>49</v>
      </c>
      <c r="H42" s="167"/>
      <c r="I42" s="298">
        <f t="shared" si="3"/>
        <v>100</v>
      </c>
      <c r="J42" s="288">
        <f t="shared" si="4"/>
      </c>
      <c r="K42" s="179">
        <v>43</v>
      </c>
      <c r="L42" s="228">
        <f>SUM(I40:I43)</f>
        <v>431</v>
      </c>
      <c r="M42" s="165"/>
      <c r="N42" s="315">
        <v>522</v>
      </c>
      <c r="O42" s="165">
        <v>423</v>
      </c>
      <c r="P42" s="358">
        <f>MAX(L42,N42,O42)</f>
        <v>522</v>
      </c>
      <c r="Q42" s="279">
        <f t="shared" si="5"/>
        <v>252</v>
      </c>
      <c r="R42" s="217">
        <v>32</v>
      </c>
    </row>
    <row r="43" spans="1:18" ht="28.5" customHeight="1">
      <c r="A43" s="234" t="s">
        <v>203</v>
      </c>
      <c r="B43" s="225" t="s">
        <v>323</v>
      </c>
      <c r="C43" s="156">
        <v>1980</v>
      </c>
      <c r="D43" s="271">
        <v>0</v>
      </c>
      <c r="E43" s="284">
        <v>0</v>
      </c>
      <c r="F43" s="292">
        <v>34</v>
      </c>
      <c r="G43" s="167"/>
      <c r="H43" s="167"/>
      <c r="I43" s="298">
        <f t="shared" si="3"/>
        <v>34</v>
      </c>
      <c r="J43" s="288">
        <f t="shared" si="4"/>
      </c>
      <c r="K43" s="179">
        <v>46</v>
      </c>
      <c r="L43" s="228"/>
      <c r="M43" s="165"/>
      <c r="N43" s="315"/>
      <c r="O43" s="165"/>
      <c r="P43" s="358"/>
      <c r="Q43" s="279">
        <f t="shared" si="5"/>
        <v>34</v>
      </c>
      <c r="R43" s="217">
        <v>70</v>
      </c>
    </row>
    <row r="44" spans="1:18" ht="28.5" customHeight="1">
      <c r="A44" s="234" t="s">
        <v>203</v>
      </c>
      <c r="B44" s="225" t="s">
        <v>114</v>
      </c>
      <c r="C44" s="156">
        <v>1982</v>
      </c>
      <c r="D44" s="271">
        <v>100</v>
      </c>
      <c r="E44" s="284">
        <v>99</v>
      </c>
      <c r="F44" s="292"/>
      <c r="G44" s="167"/>
      <c r="H44" s="167"/>
      <c r="I44" s="298">
        <f t="shared" si="3"/>
        <v>0</v>
      </c>
      <c r="J44" s="288">
        <f t="shared" si="4"/>
      </c>
      <c r="K44" s="179"/>
      <c r="L44" s="228"/>
      <c r="M44" s="165"/>
      <c r="N44" s="315"/>
      <c r="O44" s="165"/>
      <c r="P44" s="358"/>
      <c r="Q44" s="279">
        <f t="shared" si="5"/>
        <v>199</v>
      </c>
      <c r="R44" s="217">
        <v>41</v>
      </c>
    </row>
    <row r="45" spans="1:18" ht="28.5" customHeight="1">
      <c r="A45" s="234" t="s">
        <v>203</v>
      </c>
      <c r="B45" s="225" t="s">
        <v>113</v>
      </c>
      <c r="C45" s="156">
        <v>1973</v>
      </c>
      <c r="D45" s="271">
        <v>130</v>
      </c>
      <c r="E45" s="284">
        <v>0</v>
      </c>
      <c r="F45" s="292"/>
      <c r="G45" s="167"/>
      <c r="H45" s="167"/>
      <c r="I45" s="298">
        <f t="shared" si="3"/>
        <v>0</v>
      </c>
      <c r="J45" s="288">
        <f t="shared" si="4"/>
      </c>
      <c r="K45" s="179"/>
      <c r="L45" s="228"/>
      <c r="M45" s="165"/>
      <c r="N45" s="315"/>
      <c r="O45" s="165"/>
      <c r="P45" s="358"/>
      <c r="Q45" s="279">
        <f t="shared" si="5"/>
        <v>130</v>
      </c>
      <c r="R45" s="217">
        <v>56</v>
      </c>
    </row>
    <row r="46" spans="1:18" ht="28.5" customHeight="1">
      <c r="A46" s="235" t="s">
        <v>203</v>
      </c>
      <c r="B46" s="225" t="s">
        <v>204</v>
      </c>
      <c r="C46" s="156">
        <v>1976</v>
      </c>
      <c r="D46" s="271">
        <v>0</v>
      </c>
      <c r="E46" s="284">
        <v>64</v>
      </c>
      <c r="F46" s="292"/>
      <c r="G46" s="167"/>
      <c r="H46" s="167"/>
      <c r="I46" s="298">
        <f t="shared" si="3"/>
        <v>0</v>
      </c>
      <c r="J46" s="288">
        <f t="shared" si="4"/>
      </c>
      <c r="K46" s="179"/>
      <c r="L46" s="230"/>
      <c r="M46" s="169"/>
      <c r="N46" s="399"/>
      <c r="O46" s="169"/>
      <c r="P46" s="413"/>
      <c r="Q46" s="279">
        <f t="shared" si="5"/>
        <v>64</v>
      </c>
      <c r="R46" s="217">
        <v>67</v>
      </c>
    </row>
    <row r="47" spans="1:18" ht="28.5" customHeight="1">
      <c r="A47" s="232" t="s">
        <v>55</v>
      </c>
      <c r="B47" s="225" t="s">
        <v>27</v>
      </c>
      <c r="C47" s="156">
        <v>1974</v>
      </c>
      <c r="D47" s="271">
        <v>145</v>
      </c>
      <c r="E47" s="284">
        <v>159</v>
      </c>
      <c r="F47" s="292">
        <v>55</v>
      </c>
      <c r="G47" s="167">
        <v>57</v>
      </c>
      <c r="H47" s="167">
        <v>63</v>
      </c>
      <c r="I47" s="298">
        <f t="shared" si="3"/>
        <v>175</v>
      </c>
      <c r="J47" s="288" t="str">
        <f t="shared" si="4"/>
        <v>sm</v>
      </c>
      <c r="K47" s="179">
        <v>1</v>
      </c>
      <c r="L47" s="226"/>
      <c r="M47" s="161"/>
      <c r="N47" s="400"/>
      <c r="O47" s="161"/>
      <c r="P47" s="358"/>
      <c r="Q47" s="279">
        <f t="shared" si="5"/>
        <v>334</v>
      </c>
      <c r="R47" s="217">
        <v>4</v>
      </c>
    </row>
    <row r="48" spans="1:18" ht="28.5" customHeight="1">
      <c r="A48" s="234" t="s">
        <v>55</v>
      </c>
      <c r="B48" s="225" t="s">
        <v>31</v>
      </c>
      <c r="C48" s="156">
        <v>1970</v>
      </c>
      <c r="D48" s="271">
        <v>0</v>
      </c>
      <c r="E48" s="284">
        <v>138</v>
      </c>
      <c r="F48" s="292">
        <v>47</v>
      </c>
      <c r="G48" s="167">
        <v>54</v>
      </c>
      <c r="H48" s="167">
        <v>42</v>
      </c>
      <c r="I48" s="298">
        <f t="shared" si="3"/>
        <v>143</v>
      </c>
      <c r="J48" s="288">
        <f t="shared" si="4"/>
        <v>2</v>
      </c>
      <c r="K48" s="179">
        <v>17</v>
      </c>
      <c r="L48" s="228">
        <f>SUM(I47:I50)</f>
        <v>585</v>
      </c>
      <c r="M48" s="165"/>
      <c r="N48" s="315"/>
      <c r="O48" s="165">
        <v>526</v>
      </c>
      <c r="P48" s="358">
        <f>MAX(L48,N48,O48)</f>
        <v>585</v>
      </c>
      <c r="Q48" s="279">
        <f t="shared" si="5"/>
        <v>281</v>
      </c>
      <c r="R48" s="217">
        <v>20</v>
      </c>
    </row>
    <row r="49" spans="1:18" ht="28.5" customHeight="1">
      <c r="A49" s="234" t="s">
        <v>55</v>
      </c>
      <c r="B49" s="225" t="s">
        <v>28</v>
      </c>
      <c r="C49" s="156">
        <v>1977</v>
      </c>
      <c r="D49" s="271">
        <v>0</v>
      </c>
      <c r="E49" s="284">
        <v>0</v>
      </c>
      <c r="F49" s="292">
        <v>51</v>
      </c>
      <c r="G49" s="167">
        <v>41</v>
      </c>
      <c r="H49" s="167">
        <v>49</v>
      </c>
      <c r="I49" s="298">
        <f t="shared" si="3"/>
        <v>141</v>
      </c>
      <c r="J49" s="288">
        <f t="shared" si="4"/>
        <v>2</v>
      </c>
      <c r="K49" s="179">
        <v>20</v>
      </c>
      <c r="L49" s="228"/>
      <c r="M49" s="165"/>
      <c r="N49" s="315"/>
      <c r="O49" s="165"/>
      <c r="P49" s="409">
        <v>3</v>
      </c>
      <c r="Q49" s="279">
        <f t="shared" si="5"/>
        <v>141</v>
      </c>
      <c r="R49" s="217">
        <v>52</v>
      </c>
    </row>
    <row r="50" spans="1:18" ht="28.5" customHeight="1">
      <c r="A50" s="234" t="s">
        <v>55</v>
      </c>
      <c r="B50" s="225" t="s">
        <v>223</v>
      </c>
      <c r="C50" s="156">
        <v>1967</v>
      </c>
      <c r="D50" s="271">
        <v>0</v>
      </c>
      <c r="E50" s="284">
        <v>138</v>
      </c>
      <c r="F50" s="292">
        <v>52</v>
      </c>
      <c r="G50" s="167">
        <v>32</v>
      </c>
      <c r="H50" s="167">
        <v>42</v>
      </c>
      <c r="I50" s="298">
        <f t="shared" si="3"/>
        <v>126</v>
      </c>
      <c r="J50" s="288">
        <f t="shared" si="4"/>
      </c>
      <c r="K50" s="179">
        <v>32</v>
      </c>
      <c r="L50" s="228"/>
      <c r="M50" s="165"/>
      <c r="N50" s="315"/>
      <c r="O50" s="165"/>
      <c r="P50" s="358"/>
      <c r="Q50" s="279">
        <f t="shared" si="5"/>
        <v>264</v>
      </c>
      <c r="R50" s="217">
        <v>28</v>
      </c>
    </row>
    <row r="51" spans="1:18" ht="28.5" customHeight="1">
      <c r="A51" s="234" t="s">
        <v>55</v>
      </c>
      <c r="B51" s="225" t="s">
        <v>30</v>
      </c>
      <c r="C51" s="156">
        <v>1977</v>
      </c>
      <c r="D51" s="271">
        <v>0</v>
      </c>
      <c r="E51" s="284">
        <v>91</v>
      </c>
      <c r="F51" s="292">
        <v>30</v>
      </c>
      <c r="G51" s="167">
        <v>51</v>
      </c>
      <c r="H51" s="167">
        <v>23</v>
      </c>
      <c r="I51" s="298">
        <f t="shared" si="3"/>
        <v>104</v>
      </c>
      <c r="J51" s="288">
        <f t="shared" si="4"/>
      </c>
      <c r="K51" s="179">
        <v>40</v>
      </c>
      <c r="L51" s="228"/>
      <c r="M51" s="165"/>
      <c r="N51" s="315"/>
      <c r="O51" s="165"/>
      <c r="P51" s="412"/>
      <c r="Q51" s="279">
        <f t="shared" si="5"/>
        <v>195</v>
      </c>
      <c r="R51" s="217">
        <v>42</v>
      </c>
    </row>
    <row r="52" spans="1:18" ht="28.5" customHeight="1">
      <c r="A52" s="235" t="s">
        <v>55</v>
      </c>
      <c r="B52" s="225" t="s">
        <v>320</v>
      </c>
      <c r="C52" s="156">
        <v>1979</v>
      </c>
      <c r="D52" s="271">
        <v>0</v>
      </c>
      <c r="E52" s="284">
        <v>0</v>
      </c>
      <c r="F52" s="292">
        <v>0</v>
      </c>
      <c r="G52" s="167">
        <v>12</v>
      </c>
      <c r="H52" s="167">
        <v>30</v>
      </c>
      <c r="I52" s="298">
        <f t="shared" si="3"/>
        <v>42</v>
      </c>
      <c r="J52" s="288">
        <f t="shared" si="4"/>
      </c>
      <c r="K52" s="179">
        <v>45</v>
      </c>
      <c r="L52" s="230"/>
      <c r="M52" s="169"/>
      <c r="N52" s="399"/>
      <c r="O52" s="169"/>
      <c r="P52" s="358"/>
      <c r="Q52" s="279">
        <f t="shared" si="5"/>
        <v>42</v>
      </c>
      <c r="R52" s="217">
        <v>69</v>
      </c>
    </row>
    <row r="53" spans="1:18" ht="28.5" customHeight="1">
      <c r="A53" s="224" t="s">
        <v>20</v>
      </c>
      <c r="B53" s="225" t="s">
        <v>21</v>
      </c>
      <c r="C53" s="156">
        <v>1968</v>
      </c>
      <c r="D53" s="271">
        <v>139</v>
      </c>
      <c r="E53" s="284">
        <v>106</v>
      </c>
      <c r="F53" s="292"/>
      <c r="G53" s="167"/>
      <c r="H53" s="167"/>
      <c r="I53" s="298">
        <f t="shared" si="3"/>
        <v>0</v>
      </c>
      <c r="J53" s="288">
        <f t="shared" si="4"/>
      </c>
      <c r="K53" s="179"/>
      <c r="L53" s="226"/>
      <c r="M53" s="161"/>
      <c r="N53" s="400"/>
      <c r="O53" s="161"/>
      <c r="P53" s="358"/>
      <c r="Q53" s="279">
        <f t="shared" si="5"/>
        <v>245</v>
      </c>
      <c r="R53" s="217">
        <v>34</v>
      </c>
    </row>
    <row r="54" spans="1:18" ht="28.5" customHeight="1">
      <c r="A54" s="232" t="s">
        <v>20</v>
      </c>
      <c r="B54" s="225" t="s">
        <v>22</v>
      </c>
      <c r="C54" s="156">
        <v>1973</v>
      </c>
      <c r="D54" s="271">
        <v>104</v>
      </c>
      <c r="E54" s="284">
        <v>115</v>
      </c>
      <c r="F54" s="292"/>
      <c r="G54" s="167"/>
      <c r="H54" s="167"/>
      <c r="I54" s="298">
        <f t="shared" si="3"/>
        <v>0</v>
      </c>
      <c r="J54" s="288">
        <f t="shared" si="4"/>
      </c>
      <c r="K54" s="179"/>
      <c r="L54" s="228"/>
      <c r="M54" s="165"/>
      <c r="N54" s="315">
        <v>376</v>
      </c>
      <c r="O54" s="165">
        <v>221</v>
      </c>
      <c r="P54" s="358">
        <f>MAX(L54,N54,O54)</f>
        <v>376</v>
      </c>
      <c r="Q54" s="279">
        <f t="shared" si="5"/>
        <v>219</v>
      </c>
      <c r="R54" s="217">
        <v>39</v>
      </c>
    </row>
    <row r="55" spans="1:18" ht="28.5" customHeight="1">
      <c r="A55" s="235" t="s">
        <v>20</v>
      </c>
      <c r="B55" s="225" t="s">
        <v>97</v>
      </c>
      <c r="C55" s="156">
        <v>1956</v>
      </c>
      <c r="D55" s="271">
        <v>133</v>
      </c>
      <c r="E55" s="284">
        <v>0</v>
      </c>
      <c r="F55" s="292"/>
      <c r="G55" s="167"/>
      <c r="H55" s="167"/>
      <c r="I55" s="298">
        <f t="shared" si="3"/>
        <v>0</v>
      </c>
      <c r="J55" s="288">
        <f t="shared" si="4"/>
      </c>
      <c r="K55" s="179"/>
      <c r="L55" s="230"/>
      <c r="M55" s="169"/>
      <c r="N55" s="399"/>
      <c r="O55" s="169"/>
      <c r="P55" s="413"/>
      <c r="Q55" s="279">
        <f t="shared" si="5"/>
        <v>133</v>
      </c>
      <c r="R55" s="217">
        <v>55</v>
      </c>
    </row>
    <row r="56" spans="1:18" ht="28.5" customHeight="1">
      <c r="A56" s="232" t="s">
        <v>224</v>
      </c>
      <c r="B56" s="225" t="s">
        <v>225</v>
      </c>
      <c r="C56" s="156">
        <v>1970</v>
      </c>
      <c r="D56" s="271">
        <v>137</v>
      </c>
      <c r="E56" s="284">
        <v>125</v>
      </c>
      <c r="F56" s="292"/>
      <c r="G56" s="167"/>
      <c r="H56" s="167"/>
      <c r="I56" s="298">
        <f t="shared" si="3"/>
        <v>0</v>
      </c>
      <c r="J56" s="288">
        <f t="shared" si="4"/>
      </c>
      <c r="K56" s="179"/>
      <c r="L56" s="226"/>
      <c r="M56" s="161"/>
      <c r="N56" s="400">
        <v>426</v>
      </c>
      <c r="O56" s="161">
        <v>207</v>
      </c>
      <c r="P56" s="358">
        <f>MAX(L56,N56,O56)</f>
        <v>426</v>
      </c>
      <c r="Q56" s="279">
        <f t="shared" si="5"/>
        <v>262</v>
      </c>
      <c r="R56" s="217">
        <v>29</v>
      </c>
    </row>
    <row r="57" spans="1:18" ht="28.5" customHeight="1">
      <c r="A57" s="234" t="s">
        <v>224</v>
      </c>
      <c r="B57" s="225" t="s">
        <v>139</v>
      </c>
      <c r="C57" s="156">
        <v>1968</v>
      </c>
      <c r="D57" s="271">
        <v>138</v>
      </c>
      <c r="E57" s="284">
        <v>82</v>
      </c>
      <c r="F57" s="292"/>
      <c r="G57" s="167"/>
      <c r="H57" s="167"/>
      <c r="I57" s="298">
        <f t="shared" si="3"/>
        <v>0</v>
      </c>
      <c r="J57" s="288">
        <f t="shared" si="4"/>
      </c>
      <c r="K57" s="179"/>
      <c r="L57" s="228"/>
      <c r="M57" s="165"/>
      <c r="N57" s="315"/>
      <c r="O57" s="165"/>
      <c r="P57" s="412"/>
      <c r="Q57" s="279">
        <f t="shared" si="5"/>
        <v>220</v>
      </c>
      <c r="R57" s="217">
        <v>38</v>
      </c>
    </row>
    <row r="58" spans="1:18" ht="28.5" customHeight="1">
      <c r="A58" s="235" t="s">
        <v>224</v>
      </c>
      <c r="B58" s="225" t="s">
        <v>141</v>
      </c>
      <c r="C58" s="156">
        <v>1966</v>
      </c>
      <c r="D58" s="271">
        <v>151</v>
      </c>
      <c r="E58" s="284">
        <v>0</v>
      </c>
      <c r="F58" s="292"/>
      <c r="G58" s="167"/>
      <c r="H58" s="167"/>
      <c r="I58" s="298">
        <f t="shared" si="3"/>
        <v>0</v>
      </c>
      <c r="J58" s="288">
        <f t="shared" si="4"/>
      </c>
      <c r="K58" s="179"/>
      <c r="L58" s="230"/>
      <c r="M58" s="169"/>
      <c r="N58" s="399"/>
      <c r="O58" s="169"/>
      <c r="P58" s="358"/>
      <c r="Q58" s="279">
        <f t="shared" si="5"/>
        <v>151</v>
      </c>
      <c r="R58" s="217">
        <v>49</v>
      </c>
    </row>
    <row r="59" spans="1:18" ht="28.5" customHeight="1">
      <c r="A59" s="234" t="s">
        <v>147</v>
      </c>
      <c r="B59" s="225" t="s">
        <v>130</v>
      </c>
      <c r="C59" s="156">
        <v>1975</v>
      </c>
      <c r="D59" s="271">
        <v>111</v>
      </c>
      <c r="E59" s="284">
        <v>132</v>
      </c>
      <c r="F59" s="292">
        <v>42</v>
      </c>
      <c r="G59" s="167">
        <v>57</v>
      </c>
      <c r="H59" s="167">
        <v>58</v>
      </c>
      <c r="I59" s="298">
        <f t="shared" si="3"/>
        <v>157</v>
      </c>
      <c r="J59" s="288">
        <f t="shared" si="4"/>
        <v>2</v>
      </c>
      <c r="K59" s="179">
        <v>6</v>
      </c>
      <c r="L59" s="226">
        <f>SUM(I59:I61)</f>
        <v>444</v>
      </c>
      <c r="M59" s="161"/>
      <c r="N59" s="400">
        <v>250</v>
      </c>
      <c r="O59" s="161">
        <v>396</v>
      </c>
      <c r="P59" s="358">
        <f>MAX(L59,N59,O59)</f>
        <v>444</v>
      </c>
      <c r="Q59" s="279">
        <f t="shared" si="5"/>
        <v>289</v>
      </c>
      <c r="R59" s="217">
        <v>15</v>
      </c>
    </row>
    <row r="60" spans="1:18" ht="28.5" customHeight="1">
      <c r="A60" s="234" t="s">
        <v>147</v>
      </c>
      <c r="B60" s="225" t="s">
        <v>205</v>
      </c>
      <c r="C60" s="156">
        <v>1982</v>
      </c>
      <c r="D60" s="271">
        <v>0</v>
      </c>
      <c r="E60" s="284">
        <v>117</v>
      </c>
      <c r="F60" s="292">
        <v>49</v>
      </c>
      <c r="G60" s="167">
        <v>51</v>
      </c>
      <c r="H60" s="167">
        <v>47</v>
      </c>
      <c r="I60" s="298">
        <f t="shared" si="3"/>
        <v>147</v>
      </c>
      <c r="J60" s="288">
        <f t="shared" si="4"/>
        <v>2</v>
      </c>
      <c r="K60" s="179">
        <v>15</v>
      </c>
      <c r="L60" s="228"/>
      <c r="M60" s="165"/>
      <c r="N60" s="315"/>
      <c r="O60" s="165"/>
      <c r="P60" s="358"/>
      <c r="Q60" s="279">
        <f t="shared" si="5"/>
        <v>264</v>
      </c>
      <c r="R60" s="217">
        <v>27</v>
      </c>
    </row>
    <row r="61" spans="1:18" ht="28.5" customHeight="1">
      <c r="A61" s="235" t="s">
        <v>147</v>
      </c>
      <c r="B61" s="225" t="s">
        <v>99</v>
      </c>
      <c r="C61" s="156">
        <v>1967</v>
      </c>
      <c r="D61" s="271">
        <v>139</v>
      </c>
      <c r="E61" s="284">
        <v>147</v>
      </c>
      <c r="F61" s="292">
        <v>35</v>
      </c>
      <c r="G61" s="167">
        <v>63</v>
      </c>
      <c r="H61" s="167">
        <v>42</v>
      </c>
      <c r="I61" s="298">
        <f t="shared" si="3"/>
        <v>140</v>
      </c>
      <c r="J61" s="288">
        <f t="shared" si="4"/>
        <v>2</v>
      </c>
      <c r="K61" s="179">
        <v>23</v>
      </c>
      <c r="L61" s="228"/>
      <c r="M61" s="165"/>
      <c r="N61" s="315"/>
      <c r="O61" s="165"/>
      <c r="P61" s="358"/>
      <c r="Q61" s="279">
        <f t="shared" si="5"/>
        <v>287</v>
      </c>
      <c r="R61" s="217">
        <v>16</v>
      </c>
    </row>
    <row r="62" spans="1:18" ht="28.5" customHeight="1">
      <c r="A62" s="236" t="s">
        <v>197</v>
      </c>
      <c r="B62" s="225" t="s">
        <v>24</v>
      </c>
      <c r="C62" s="156">
        <v>1951</v>
      </c>
      <c r="D62" s="271">
        <v>0</v>
      </c>
      <c r="E62" s="284">
        <v>88</v>
      </c>
      <c r="F62" s="292">
        <v>38</v>
      </c>
      <c r="G62" s="167">
        <v>37</v>
      </c>
      <c r="H62" s="167">
        <v>27</v>
      </c>
      <c r="I62" s="298">
        <f t="shared" si="3"/>
        <v>102</v>
      </c>
      <c r="J62" s="288">
        <f t="shared" si="4"/>
      </c>
      <c r="K62" s="179">
        <v>41</v>
      </c>
      <c r="L62" s="226"/>
      <c r="M62" s="161"/>
      <c r="N62" s="400"/>
      <c r="O62" s="161"/>
      <c r="P62" s="358"/>
      <c r="Q62" s="279">
        <f t="shared" si="5"/>
        <v>190</v>
      </c>
      <c r="R62" s="217">
        <v>43</v>
      </c>
    </row>
    <row r="63" spans="1:18" ht="28.5" customHeight="1">
      <c r="A63" s="235" t="s">
        <v>197</v>
      </c>
      <c r="B63" s="225" t="s">
        <v>25</v>
      </c>
      <c r="C63" s="156">
        <v>1961</v>
      </c>
      <c r="D63" s="271">
        <v>146</v>
      </c>
      <c r="E63" s="284">
        <v>0</v>
      </c>
      <c r="F63" s="292"/>
      <c r="G63" s="167"/>
      <c r="H63" s="167"/>
      <c r="I63" s="298">
        <f t="shared" si="3"/>
        <v>0</v>
      </c>
      <c r="J63" s="288">
        <f t="shared" si="4"/>
      </c>
      <c r="K63" s="179"/>
      <c r="L63" s="230"/>
      <c r="M63" s="169"/>
      <c r="N63" s="399"/>
      <c r="O63" s="169"/>
      <c r="P63" s="358"/>
      <c r="Q63" s="279">
        <f t="shared" si="5"/>
        <v>146</v>
      </c>
      <c r="R63" s="217">
        <v>50</v>
      </c>
    </row>
    <row r="64" spans="1:18" ht="28.5" customHeight="1">
      <c r="A64" s="232" t="s">
        <v>117</v>
      </c>
      <c r="B64" s="225" t="s">
        <v>52</v>
      </c>
      <c r="C64" s="156">
        <v>1973</v>
      </c>
      <c r="D64" s="271">
        <v>0</v>
      </c>
      <c r="E64" s="284">
        <v>149</v>
      </c>
      <c r="F64" s="292">
        <v>46</v>
      </c>
      <c r="G64" s="167">
        <v>57</v>
      </c>
      <c r="H64" s="167">
        <v>52</v>
      </c>
      <c r="I64" s="298">
        <f t="shared" si="3"/>
        <v>155</v>
      </c>
      <c r="J64" s="288">
        <f t="shared" si="4"/>
        <v>2</v>
      </c>
      <c r="K64" s="179">
        <v>8</v>
      </c>
      <c r="L64" s="226">
        <f>SUM(I64:I67)</f>
        <v>560</v>
      </c>
      <c r="M64" s="161"/>
      <c r="N64" s="400">
        <v>463</v>
      </c>
      <c r="O64" s="161">
        <v>565</v>
      </c>
      <c r="P64" s="413">
        <f>MAX(L64,N64,O64)</f>
        <v>565</v>
      </c>
      <c r="Q64" s="279">
        <f t="shared" si="5"/>
        <v>304</v>
      </c>
      <c r="R64" s="217">
        <v>10</v>
      </c>
    </row>
    <row r="65" spans="1:18" ht="28.5" customHeight="1">
      <c r="A65" s="234" t="s">
        <v>117</v>
      </c>
      <c r="B65" s="225" t="s">
        <v>50</v>
      </c>
      <c r="C65" s="156">
        <v>1952</v>
      </c>
      <c r="D65" s="271">
        <v>132</v>
      </c>
      <c r="E65" s="284">
        <v>0</v>
      </c>
      <c r="F65" s="292">
        <v>47</v>
      </c>
      <c r="G65" s="167">
        <v>47</v>
      </c>
      <c r="H65" s="167">
        <v>58</v>
      </c>
      <c r="I65" s="298">
        <f t="shared" si="3"/>
        <v>152</v>
      </c>
      <c r="J65" s="288">
        <f t="shared" si="4"/>
        <v>2</v>
      </c>
      <c r="K65" s="179">
        <v>11</v>
      </c>
      <c r="L65" s="228"/>
      <c r="M65" s="165"/>
      <c r="N65" s="315"/>
      <c r="O65" s="165"/>
      <c r="P65" s="358"/>
      <c r="Q65" s="279">
        <f t="shared" si="5"/>
        <v>284</v>
      </c>
      <c r="R65" s="217">
        <v>19</v>
      </c>
    </row>
    <row r="66" spans="1:18" ht="28.5" customHeight="1">
      <c r="A66" s="234" t="s">
        <v>117</v>
      </c>
      <c r="B66" s="225" t="s">
        <v>49</v>
      </c>
      <c r="C66" s="156">
        <v>1966</v>
      </c>
      <c r="D66" s="271">
        <v>161</v>
      </c>
      <c r="E66" s="284">
        <v>144</v>
      </c>
      <c r="F66" s="292">
        <v>26</v>
      </c>
      <c r="G66" s="167">
        <v>60</v>
      </c>
      <c r="H66" s="167">
        <v>42</v>
      </c>
      <c r="I66" s="298">
        <f t="shared" si="3"/>
        <v>128</v>
      </c>
      <c r="J66" s="288">
        <f t="shared" si="4"/>
      </c>
      <c r="K66" s="179">
        <v>30</v>
      </c>
      <c r="L66" s="228"/>
      <c r="M66" s="165"/>
      <c r="N66" s="315"/>
      <c r="O66" s="165"/>
      <c r="P66" s="358"/>
      <c r="Q66" s="279">
        <f t="shared" si="5"/>
        <v>305</v>
      </c>
      <c r="R66" s="217">
        <v>9</v>
      </c>
    </row>
    <row r="67" spans="1:18" ht="28.5" customHeight="1">
      <c r="A67" s="234" t="s">
        <v>117</v>
      </c>
      <c r="B67" s="225" t="s">
        <v>51</v>
      </c>
      <c r="C67" s="156">
        <v>1973</v>
      </c>
      <c r="D67" s="271">
        <v>170</v>
      </c>
      <c r="E67" s="284">
        <v>150</v>
      </c>
      <c r="F67" s="292">
        <v>43</v>
      </c>
      <c r="G67" s="167">
        <v>52</v>
      </c>
      <c r="H67" s="167">
        <v>30</v>
      </c>
      <c r="I67" s="298">
        <f t="shared" si="3"/>
        <v>125</v>
      </c>
      <c r="J67" s="288">
        <f t="shared" si="4"/>
      </c>
      <c r="K67" s="179">
        <v>34</v>
      </c>
      <c r="L67" s="228"/>
      <c r="M67" s="165"/>
      <c r="N67" s="315"/>
      <c r="O67" s="165"/>
      <c r="P67" s="358"/>
      <c r="Q67" s="279">
        <f t="shared" si="5"/>
        <v>320</v>
      </c>
      <c r="R67" s="217">
        <v>5</v>
      </c>
    </row>
    <row r="68" spans="1:18" ht="28.5" customHeight="1">
      <c r="A68" s="234" t="s">
        <v>117</v>
      </c>
      <c r="B68" s="225" t="s">
        <v>46</v>
      </c>
      <c r="C68" s="156">
        <v>1966</v>
      </c>
      <c r="D68" s="271">
        <v>0</v>
      </c>
      <c r="E68" s="284">
        <v>101</v>
      </c>
      <c r="F68" s="292">
        <v>38</v>
      </c>
      <c r="G68" s="167">
        <v>59</v>
      </c>
      <c r="H68" s="167">
        <v>25</v>
      </c>
      <c r="I68" s="298">
        <f t="shared" si="3"/>
        <v>122</v>
      </c>
      <c r="J68" s="288">
        <f t="shared" si="4"/>
      </c>
      <c r="K68" s="179">
        <v>36</v>
      </c>
      <c r="L68" s="228"/>
      <c r="M68" s="165"/>
      <c r="N68" s="315"/>
      <c r="O68" s="165"/>
      <c r="P68" s="358"/>
      <c r="Q68" s="279">
        <f t="shared" si="5"/>
        <v>223</v>
      </c>
      <c r="R68" s="217">
        <v>37</v>
      </c>
    </row>
    <row r="69" spans="1:18" ht="28.5" customHeight="1">
      <c r="A69" s="234" t="s">
        <v>117</v>
      </c>
      <c r="B69" s="225" t="s">
        <v>47</v>
      </c>
      <c r="C69" s="156">
        <v>1964</v>
      </c>
      <c r="D69" s="271">
        <v>0</v>
      </c>
      <c r="E69" s="284">
        <v>122</v>
      </c>
      <c r="F69" s="292"/>
      <c r="G69" s="167"/>
      <c r="H69" s="167"/>
      <c r="I69" s="298">
        <f aca="true" t="shared" si="6" ref="I69:I74">SUM(F69:H69)</f>
        <v>0</v>
      </c>
      <c r="J69" s="288">
        <f aca="true" t="shared" si="7" ref="J69:J74">IF(I69&gt;=$I$3,$I$2,(IF(I69&gt;=$J$3,$J$2,IF(I69&gt;=$K$3,$K$2,IF(I69&gt;=$L$3,$L$2,IF(I69&gt;=$M$3,$M$2,""))))))</f>
      </c>
      <c r="K69" s="179"/>
      <c r="L69" s="230"/>
      <c r="M69" s="169"/>
      <c r="N69" s="399"/>
      <c r="O69" s="169"/>
      <c r="P69" s="412"/>
      <c r="Q69" s="279">
        <f aca="true" t="shared" si="8" ref="Q69:Q74">D69+E69+I69-MIN(D69,E69,I69)</f>
        <v>122</v>
      </c>
      <c r="R69" s="217">
        <v>60</v>
      </c>
    </row>
    <row r="70" spans="1:18" ht="28.5" customHeight="1">
      <c r="A70" s="232" t="s">
        <v>196</v>
      </c>
      <c r="B70" s="245" t="s">
        <v>40</v>
      </c>
      <c r="C70" s="193">
        <v>1963</v>
      </c>
      <c r="D70" s="277">
        <v>150</v>
      </c>
      <c r="E70" s="287">
        <v>139</v>
      </c>
      <c r="F70" s="292">
        <v>53</v>
      </c>
      <c r="G70" s="167">
        <v>47</v>
      </c>
      <c r="H70" s="167">
        <v>52</v>
      </c>
      <c r="I70" s="298">
        <f t="shared" si="6"/>
        <v>152</v>
      </c>
      <c r="J70" s="288">
        <f t="shared" si="7"/>
        <v>2</v>
      </c>
      <c r="K70" s="179">
        <v>13</v>
      </c>
      <c r="L70" s="226">
        <f>SUM(I70:I73)</f>
        <v>498</v>
      </c>
      <c r="M70" s="161"/>
      <c r="N70" s="400">
        <v>508</v>
      </c>
      <c r="O70" s="161">
        <v>462</v>
      </c>
      <c r="P70" s="358">
        <f>MAX(L70,N70,O70)</f>
        <v>508</v>
      </c>
      <c r="Q70" s="279">
        <f t="shared" si="8"/>
        <v>302</v>
      </c>
      <c r="R70" s="217">
        <v>11</v>
      </c>
    </row>
    <row r="71" spans="1:18" ht="28.5" customHeight="1">
      <c r="A71" s="234" t="s">
        <v>196</v>
      </c>
      <c r="B71" s="245" t="s">
        <v>42</v>
      </c>
      <c r="C71" s="193">
        <v>1949</v>
      </c>
      <c r="D71" s="277">
        <v>130</v>
      </c>
      <c r="E71" s="287">
        <v>146</v>
      </c>
      <c r="F71" s="292">
        <v>38</v>
      </c>
      <c r="G71" s="167">
        <v>49</v>
      </c>
      <c r="H71" s="167">
        <v>42</v>
      </c>
      <c r="I71" s="298">
        <f t="shared" si="6"/>
        <v>129</v>
      </c>
      <c r="J71" s="288">
        <f t="shared" si="7"/>
      </c>
      <c r="K71" s="179">
        <v>27</v>
      </c>
      <c r="L71" s="228"/>
      <c r="M71" s="165"/>
      <c r="N71" s="315"/>
      <c r="O71" s="165"/>
      <c r="P71" s="358"/>
      <c r="Q71" s="279">
        <f t="shared" si="8"/>
        <v>276</v>
      </c>
      <c r="R71" s="217">
        <v>21</v>
      </c>
    </row>
    <row r="72" spans="1:18" ht="28.5" customHeight="1">
      <c r="A72" s="234" t="s">
        <v>196</v>
      </c>
      <c r="B72" s="245" t="s">
        <v>41</v>
      </c>
      <c r="C72" s="193">
        <v>1967</v>
      </c>
      <c r="D72" s="277">
        <v>0</v>
      </c>
      <c r="E72" s="287">
        <v>0</v>
      </c>
      <c r="F72" s="292">
        <v>38</v>
      </c>
      <c r="G72" s="167">
        <v>52</v>
      </c>
      <c r="H72" s="167">
        <v>39</v>
      </c>
      <c r="I72" s="298">
        <f t="shared" si="6"/>
        <v>129</v>
      </c>
      <c r="J72" s="288">
        <f t="shared" si="7"/>
      </c>
      <c r="K72" s="179">
        <v>28</v>
      </c>
      <c r="L72" s="228"/>
      <c r="M72" s="165"/>
      <c r="N72" s="315"/>
      <c r="O72" s="165"/>
      <c r="P72" s="358"/>
      <c r="Q72" s="279">
        <f t="shared" si="8"/>
        <v>129</v>
      </c>
      <c r="R72" s="217">
        <v>58</v>
      </c>
    </row>
    <row r="73" spans="1:18" ht="28.5" customHeight="1">
      <c r="A73" s="234" t="s">
        <v>196</v>
      </c>
      <c r="B73" s="316" t="s">
        <v>43</v>
      </c>
      <c r="C73" s="317">
        <v>1967</v>
      </c>
      <c r="D73" s="318">
        <v>97</v>
      </c>
      <c r="E73" s="319">
        <v>81</v>
      </c>
      <c r="F73" s="312">
        <v>33</v>
      </c>
      <c r="G73" s="313">
        <v>37</v>
      </c>
      <c r="H73" s="313">
        <v>18</v>
      </c>
      <c r="I73" s="314">
        <f t="shared" si="6"/>
        <v>88</v>
      </c>
      <c r="J73" s="320">
        <f t="shared" si="7"/>
      </c>
      <c r="K73" s="321">
        <v>44</v>
      </c>
      <c r="L73" s="228"/>
      <c r="M73" s="165"/>
      <c r="N73" s="315"/>
      <c r="O73" s="165"/>
      <c r="P73" s="358"/>
      <c r="Q73" s="279">
        <f t="shared" si="8"/>
        <v>185</v>
      </c>
      <c r="R73" s="217">
        <v>45</v>
      </c>
    </row>
    <row r="74" spans="1:18" ht="28.5" customHeight="1">
      <c r="A74" s="235" t="s">
        <v>196</v>
      </c>
      <c r="B74" s="415" t="s">
        <v>67</v>
      </c>
      <c r="C74" s="193">
        <v>1945</v>
      </c>
      <c r="D74" s="277">
        <v>131</v>
      </c>
      <c r="E74" s="277">
        <v>96</v>
      </c>
      <c r="F74" s="167"/>
      <c r="G74" s="167"/>
      <c r="H74" s="167"/>
      <c r="I74" s="150">
        <f t="shared" si="6"/>
        <v>0</v>
      </c>
      <c r="J74" s="150">
        <f t="shared" si="7"/>
      </c>
      <c r="K74" s="254"/>
      <c r="L74" s="230"/>
      <c r="M74" s="169"/>
      <c r="N74" s="399"/>
      <c r="O74" s="169"/>
      <c r="P74" s="308"/>
      <c r="Q74" s="279">
        <f t="shared" si="8"/>
        <v>227</v>
      </c>
      <c r="R74" s="217">
        <v>36</v>
      </c>
    </row>
  </sheetData>
  <printOptions horizontalCentered="1"/>
  <pageMargins left="0.75" right="0.75" top="0.3937007874015748" bottom="0.3937007874015748" header="0.5118110236220472" footer="0.5118110236220472"/>
  <pageSetup horizontalDpi="600" verticalDpi="600" orientation="landscape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8"/>
  <sheetViews>
    <sheetView workbookViewId="0" topLeftCell="A1">
      <selection activeCell="A1" sqref="A1"/>
    </sheetView>
  </sheetViews>
  <sheetFormatPr defaultColWidth="9.140625" defaultRowHeight="12.75"/>
  <cols>
    <col min="1" max="1" width="22.28125" style="0" customWidth="1"/>
    <col min="2" max="2" width="25.8515625" style="0" customWidth="1"/>
    <col min="4" max="4" width="7.57421875" style="0" customWidth="1"/>
    <col min="5" max="5" width="10.140625" style="0" customWidth="1"/>
    <col min="6" max="6" width="8.28125" style="0" customWidth="1"/>
    <col min="7" max="7" width="10.00390625" style="0" customWidth="1"/>
    <col min="8" max="8" width="7.7109375" style="0" customWidth="1"/>
    <col min="9" max="9" width="7.8515625" style="0" customWidth="1"/>
    <col min="10" max="11" width="8.8515625" style="0" customWidth="1"/>
  </cols>
  <sheetData>
    <row r="1" spans="2:7" ht="18">
      <c r="B1" s="142" t="s">
        <v>257</v>
      </c>
      <c r="G1" s="142" t="s">
        <v>276</v>
      </c>
    </row>
    <row r="2" spans="1:11" ht="33.75">
      <c r="A2" s="144" t="s">
        <v>259</v>
      </c>
      <c r="C2" s="142" t="s">
        <v>278</v>
      </c>
      <c r="D2" s="142"/>
      <c r="E2" s="142"/>
      <c r="G2" s="146" t="s">
        <v>64</v>
      </c>
      <c r="H2" s="146" t="s">
        <v>65</v>
      </c>
      <c r="I2" s="146">
        <v>1</v>
      </c>
      <c r="J2" s="146">
        <v>2</v>
      </c>
      <c r="K2" s="146">
        <v>3</v>
      </c>
    </row>
    <row r="3" spans="7:11" ht="12.75">
      <c r="G3" s="147">
        <v>220</v>
      </c>
      <c r="H3" s="147">
        <v>210</v>
      </c>
      <c r="I3" s="147">
        <v>175</v>
      </c>
      <c r="J3" s="147">
        <v>160</v>
      </c>
      <c r="K3" s="147">
        <v>150</v>
      </c>
    </row>
    <row r="4" spans="1:11" ht="25.5">
      <c r="A4" s="148" t="s">
        <v>261</v>
      </c>
      <c r="B4" s="149" t="s">
        <v>262</v>
      </c>
      <c r="C4" s="150" t="s">
        <v>263</v>
      </c>
      <c r="D4" s="150" t="s">
        <v>265</v>
      </c>
      <c r="E4" s="151" t="s">
        <v>266</v>
      </c>
      <c r="F4" s="150" t="s">
        <v>267</v>
      </c>
      <c r="G4" s="150" t="s">
        <v>61</v>
      </c>
      <c r="H4" s="150" t="s">
        <v>268</v>
      </c>
      <c r="I4" s="150" t="s">
        <v>62</v>
      </c>
      <c r="J4" s="152" t="s">
        <v>269</v>
      </c>
      <c r="K4" s="152" t="s">
        <v>270</v>
      </c>
    </row>
    <row r="5" spans="1:12" ht="33.75" customHeight="1">
      <c r="A5" s="263"/>
      <c r="B5" s="155" t="s">
        <v>106</v>
      </c>
      <c r="C5" s="156">
        <v>1982</v>
      </c>
      <c r="D5" s="158">
        <v>6</v>
      </c>
      <c r="E5" s="158">
        <v>25</v>
      </c>
      <c r="F5" s="158">
        <v>18</v>
      </c>
      <c r="G5" s="150">
        <f>SUM(D5:F5)</f>
        <v>49</v>
      </c>
      <c r="H5" s="159">
        <f>IF(G5&gt;=$G$3,$G$2,(IF(G5&gt;=$H$3,$H$2,IF(G5&gt;=$I$3,$I$2,IF(G5&gt;=$J$3,$J$2,IF(G5&gt;=$K$3,$K$2,""))))))</f>
      </c>
      <c r="I5" s="247">
        <v>23</v>
      </c>
      <c r="J5" s="201">
        <f>SUM(G5:G8)</f>
        <v>479</v>
      </c>
      <c r="K5" s="201">
        <v>3</v>
      </c>
      <c r="L5" s="248"/>
    </row>
    <row r="6" spans="1:12" ht="33.75" customHeight="1">
      <c r="A6" s="163" t="s">
        <v>107</v>
      </c>
      <c r="B6" s="155" t="s">
        <v>108</v>
      </c>
      <c r="C6" s="156">
        <v>1975</v>
      </c>
      <c r="D6" s="158">
        <v>66</v>
      </c>
      <c r="E6" s="158">
        <v>67</v>
      </c>
      <c r="F6" s="158">
        <v>26</v>
      </c>
      <c r="G6" s="150">
        <f aca="true" t="shared" si="0" ref="G6:G28">SUM(D6:F6)</f>
        <v>159</v>
      </c>
      <c r="H6" s="159">
        <v>3</v>
      </c>
      <c r="I6" s="179">
        <v>12</v>
      </c>
      <c r="J6" s="205"/>
      <c r="K6" s="205"/>
      <c r="L6" s="248"/>
    </row>
    <row r="7" spans="1:12" ht="33.75" customHeight="1">
      <c r="A7" s="163"/>
      <c r="B7" s="155" t="s">
        <v>109</v>
      </c>
      <c r="C7" s="156">
        <v>1981</v>
      </c>
      <c r="D7" s="167">
        <v>42</v>
      </c>
      <c r="E7" s="167">
        <v>58</v>
      </c>
      <c r="F7" s="167">
        <v>47</v>
      </c>
      <c r="G7" s="150">
        <f t="shared" si="0"/>
        <v>147</v>
      </c>
      <c r="H7" s="159">
        <f>IF(G7&gt;=$G$3,$G$2,(IF(G7&gt;=$H$3,$H$2,IF(G7&gt;=$I$3,$I$2,IF(G7&gt;=$J$3,$J$2,IF(G7&gt;=$K$3,$K$2,""))))))</f>
      </c>
      <c r="I7" s="179">
        <v>17</v>
      </c>
      <c r="J7" s="205"/>
      <c r="K7" s="205"/>
      <c r="L7" s="248"/>
    </row>
    <row r="8" spans="1:12" ht="33.75" customHeight="1">
      <c r="A8" s="264"/>
      <c r="B8" s="155" t="s">
        <v>110</v>
      </c>
      <c r="C8" s="156">
        <v>1976</v>
      </c>
      <c r="D8" s="158">
        <v>45</v>
      </c>
      <c r="E8" s="158">
        <v>47</v>
      </c>
      <c r="F8" s="158">
        <v>32</v>
      </c>
      <c r="G8" s="150">
        <f t="shared" si="0"/>
        <v>124</v>
      </c>
      <c r="H8" s="159">
        <f>IF(G8&gt;=$G$3,$G$2,(IF(G8&gt;=$H$3,$H$2,IF(G8&gt;=$I$3,$I$2,IF(G8&gt;=$J$3,$J$2,IF(G8&gt;=$K$3,$K$2,""))))))</f>
      </c>
      <c r="I8" s="179">
        <v>18</v>
      </c>
      <c r="J8" s="209"/>
      <c r="K8" s="209"/>
      <c r="L8" s="248"/>
    </row>
    <row r="9" spans="1:12" ht="33.75" customHeight="1">
      <c r="A9" s="265"/>
      <c r="B9" s="155" t="s">
        <v>111</v>
      </c>
      <c r="C9" s="156">
        <v>1982</v>
      </c>
      <c r="D9" s="158">
        <v>63</v>
      </c>
      <c r="E9" s="158">
        <v>31</v>
      </c>
      <c r="F9" s="158">
        <v>53</v>
      </c>
      <c r="G9" s="150">
        <f t="shared" si="0"/>
        <v>147</v>
      </c>
      <c r="H9" s="159">
        <f>IF(G9&gt;=$G$3,$G$2,(IF(G9&gt;=$H$3,$H$2,IF(G9&gt;=$I$3,$I$2,IF(G9&gt;=$J$3,$J$2,IF(G9&gt;=$K$3,$K$2,""))))))</f>
      </c>
      <c r="I9" s="179">
        <v>16</v>
      </c>
      <c r="J9" s="201">
        <f>SUM(G9:G12)</f>
        <v>508</v>
      </c>
      <c r="K9" s="201">
        <v>2</v>
      </c>
      <c r="L9" s="248"/>
    </row>
    <row r="10" spans="1:12" ht="33.75" customHeight="1">
      <c r="A10" s="163" t="s">
        <v>164</v>
      </c>
      <c r="B10" s="155" t="s">
        <v>112</v>
      </c>
      <c r="C10" s="156">
        <v>1980</v>
      </c>
      <c r="D10" s="158">
        <v>36</v>
      </c>
      <c r="E10" s="158">
        <v>69</v>
      </c>
      <c r="F10" s="158">
        <v>6</v>
      </c>
      <c r="G10" s="150">
        <f t="shared" si="0"/>
        <v>111</v>
      </c>
      <c r="H10" s="159">
        <f>IF(G10&gt;=$G$3,$G$2,(IF(G10&gt;=$H$3,$H$2,IF(G10&gt;=$I$3,$I$2,IF(G10&gt;=$J$3,$J$2,IF(G10&gt;=$K$3,$K$2,""))))))</f>
      </c>
      <c r="I10" s="179">
        <v>19</v>
      </c>
      <c r="J10" s="205"/>
      <c r="K10" s="205"/>
      <c r="L10" s="248"/>
    </row>
    <row r="11" spans="1:12" ht="33.75" customHeight="1">
      <c r="A11" s="163"/>
      <c r="B11" s="155" t="s">
        <v>113</v>
      </c>
      <c r="C11" s="156">
        <v>1973</v>
      </c>
      <c r="D11" s="158">
        <v>49</v>
      </c>
      <c r="E11" s="158">
        <v>16</v>
      </c>
      <c r="F11" s="158">
        <v>21</v>
      </c>
      <c r="G11" s="150">
        <f t="shared" si="0"/>
        <v>86</v>
      </c>
      <c r="H11" s="159"/>
      <c r="I11" s="179">
        <v>21</v>
      </c>
      <c r="J11" s="205"/>
      <c r="K11" s="205"/>
      <c r="L11" s="248"/>
    </row>
    <row r="12" spans="1:12" ht="33.75" customHeight="1">
      <c r="A12" s="264"/>
      <c r="B12" s="155" t="s">
        <v>114</v>
      </c>
      <c r="C12" s="156">
        <v>1982</v>
      </c>
      <c r="D12" s="158">
        <v>79</v>
      </c>
      <c r="E12" s="158">
        <v>58</v>
      </c>
      <c r="F12" s="158">
        <v>27</v>
      </c>
      <c r="G12" s="150">
        <f t="shared" si="0"/>
        <v>164</v>
      </c>
      <c r="H12" s="159">
        <v>2</v>
      </c>
      <c r="I12" s="179">
        <v>9</v>
      </c>
      <c r="J12" s="209"/>
      <c r="K12" s="209"/>
      <c r="L12" s="248"/>
    </row>
    <row r="13" spans="1:12" ht="33.75" customHeight="1">
      <c r="A13" s="263"/>
      <c r="B13" s="155" t="s">
        <v>26</v>
      </c>
      <c r="C13" s="156">
        <v>1962</v>
      </c>
      <c r="D13" s="167">
        <v>90</v>
      </c>
      <c r="E13" s="167">
        <v>82</v>
      </c>
      <c r="F13" s="167">
        <v>80</v>
      </c>
      <c r="G13" s="150">
        <f t="shared" si="0"/>
        <v>252</v>
      </c>
      <c r="H13" s="150" t="s">
        <v>64</v>
      </c>
      <c r="I13" s="179">
        <v>1</v>
      </c>
      <c r="J13" s="201">
        <f>SUM(G13:G14)</f>
        <v>441</v>
      </c>
      <c r="K13" s="201">
        <v>5</v>
      </c>
      <c r="L13" s="248"/>
    </row>
    <row r="14" spans="1:12" ht="33.75" customHeight="1">
      <c r="A14" s="163" t="s">
        <v>55</v>
      </c>
      <c r="B14" s="155" t="s">
        <v>27</v>
      </c>
      <c r="C14" s="156">
        <v>1974</v>
      </c>
      <c r="D14" s="158">
        <v>78</v>
      </c>
      <c r="E14" s="158">
        <v>80</v>
      </c>
      <c r="F14" s="158">
        <v>31</v>
      </c>
      <c r="G14" s="150">
        <f t="shared" si="0"/>
        <v>189</v>
      </c>
      <c r="H14" s="159">
        <v>1</v>
      </c>
      <c r="I14" s="179">
        <v>7</v>
      </c>
      <c r="J14" s="205"/>
      <c r="K14" s="205"/>
      <c r="L14" s="248"/>
    </row>
    <row r="15" spans="1:12" ht="33.75" customHeight="1">
      <c r="A15" s="264"/>
      <c r="B15" s="266"/>
      <c r="C15" s="267"/>
      <c r="D15" s="158"/>
      <c r="E15" s="158"/>
      <c r="F15" s="158"/>
      <c r="G15" s="150">
        <f t="shared" si="0"/>
        <v>0</v>
      </c>
      <c r="H15" s="159">
        <f>IF(G15&gt;=$G$3,$G$2,(IF(G15&gt;=$H$3,$H$2,IF(G15&gt;=$I$3,$I$2,IF(G15&gt;=$J$3,$J$2,IF(G15&gt;=$K$3,$K$2,""))))))</f>
      </c>
      <c r="I15" s="179"/>
      <c r="J15" s="209"/>
      <c r="K15" s="209"/>
      <c r="L15" s="248"/>
    </row>
    <row r="16" spans="1:12" ht="28.5" customHeight="1">
      <c r="A16" s="268"/>
      <c r="B16" s="256" t="s">
        <v>35</v>
      </c>
      <c r="C16" s="233">
        <v>1957</v>
      </c>
      <c r="D16" s="167">
        <v>76</v>
      </c>
      <c r="E16" s="167">
        <v>25</v>
      </c>
      <c r="F16" s="167">
        <v>6</v>
      </c>
      <c r="G16" s="150">
        <f t="shared" si="0"/>
        <v>107</v>
      </c>
      <c r="H16" s="150">
        <f>IF(G16&gt;=$G$3,$G$2,(IF(G16&gt;=$H$3,$H$2,IF(G16&gt;=$I$3,$I$2,IF(G16&gt;=$J$3,$J$2,IF(G16&gt;=$K$3,$K$2,""))))))</f>
      </c>
      <c r="I16" s="179">
        <v>20</v>
      </c>
      <c r="J16" s="201">
        <f>SUM(G16:G18)</f>
        <v>353</v>
      </c>
      <c r="K16" s="201">
        <v>6</v>
      </c>
      <c r="L16" s="248"/>
    </row>
    <row r="17" spans="1:12" ht="33.75" customHeight="1">
      <c r="A17" s="269" t="s">
        <v>115</v>
      </c>
      <c r="B17" s="174" t="s">
        <v>36</v>
      </c>
      <c r="C17" s="175">
        <v>1956</v>
      </c>
      <c r="D17" s="158">
        <v>15</v>
      </c>
      <c r="E17" s="158">
        <v>37</v>
      </c>
      <c r="F17" s="158">
        <v>33</v>
      </c>
      <c r="G17" s="150">
        <f t="shared" si="0"/>
        <v>85</v>
      </c>
      <c r="H17" s="159">
        <f>IF(G17&gt;=$G$3,$G$2,(IF(G17&gt;=$H$3,$H$2,IF(G17&gt;=$I$3,$I$2,IF(G17&gt;=$J$3,$J$2,IF(G17&gt;=$K$3,$K$2,""))))))</f>
      </c>
      <c r="I17" s="179">
        <v>22</v>
      </c>
      <c r="J17" s="205"/>
      <c r="K17" s="205"/>
      <c r="L17" s="248"/>
    </row>
    <row r="18" spans="1:12" ht="33.75" customHeight="1">
      <c r="A18" s="264"/>
      <c r="B18" s="174" t="s">
        <v>38</v>
      </c>
      <c r="C18" s="175">
        <v>1958</v>
      </c>
      <c r="D18" s="158">
        <v>70</v>
      </c>
      <c r="E18" s="158">
        <v>49</v>
      </c>
      <c r="F18" s="158">
        <v>42</v>
      </c>
      <c r="G18" s="150">
        <f t="shared" si="0"/>
        <v>161</v>
      </c>
      <c r="H18" s="159">
        <v>2</v>
      </c>
      <c r="I18" s="179">
        <v>11</v>
      </c>
      <c r="J18" s="209"/>
      <c r="K18" s="209"/>
      <c r="L18" s="248"/>
    </row>
    <row r="19" spans="1:12" ht="33.75" customHeight="1">
      <c r="A19" s="265"/>
      <c r="B19" s="155" t="s">
        <v>41</v>
      </c>
      <c r="C19" s="156">
        <v>1967</v>
      </c>
      <c r="D19" s="158">
        <v>76</v>
      </c>
      <c r="E19" s="158">
        <v>60</v>
      </c>
      <c r="F19" s="158">
        <v>19</v>
      </c>
      <c r="G19" s="150">
        <f t="shared" si="0"/>
        <v>155</v>
      </c>
      <c r="H19" s="159">
        <v>3</v>
      </c>
      <c r="I19" s="179">
        <v>14</v>
      </c>
      <c r="J19" s="201">
        <f>SUM(G19:G21)</f>
        <v>473</v>
      </c>
      <c r="K19" s="201">
        <v>4</v>
      </c>
      <c r="L19" s="248"/>
    </row>
    <row r="20" spans="1:12" ht="33.75" customHeight="1">
      <c r="A20" s="163" t="s">
        <v>116</v>
      </c>
      <c r="B20" s="155" t="s">
        <v>42</v>
      </c>
      <c r="C20" s="156">
        <v>1963</v>
      </c>
      <c r="D20" s="158">
        <v>64</v>
      </c>
      <c r="E20" s="158">
        <v>71</v>
      </c>
      <c r="F20" s="158">
        <v>28</v>
      </c>
      <c r="G20" s="150">
        <f t="shared" si="0"/>
        <v>163</v>
      </c>
      <c r="H20" s="159">
        <v>2</v>
      </c>
      <c r="I20" s="179">
        <v>10</v>
      </c>
      <c r="J20" s="205"/>
      <c r="K20" s="205"/>
      <c r="L20" s="248"/>
    </row>
    <row r="21" spans="1:12" ht="33.75" customHeight="1">
      <c r="A21" s="265"/>
      <c r="B21" s="155" t="s">
        <v>44</v>
      </c>
      <c r="C21" s="156">
        <v>1960</v>
      </c>
      <c r="D21" s="158">
        <v>71</v>
      </c>
      <c r="E21" s="158">
        <v>51</v>
      </c>
      <c r="F21" s="158">
        <v>33</v>
      </c>
      <c r="G21" s="150">
        <f t="shared" si="0"/>
        <v>155</v>
      </c>
      <c r="H21" s="159">
        <v>3</v>
      </c>
      <c r="I21" s="179">
        <v>13</v>
      </c>
      <c r="J21" s="209"/>
      <c r="K21" s="209"/>
      <c r="L21" s="248"/>
    </row>
    <row r="22" spans="1:12" ht="33.75" customHeight="1">
      <c r="A22" s="154"/>
      <c r="B22" s="155" t="s">
        <v>46</v>
      </c>
      <c r="C22" s="156">
        <v>1966</v>
      </c>
      <c r="D22" s="158">
        <v>71</v>
      </c>
      <c r="E22" s="158">
        <v>38</v>
      </c>
      <c r="F22" s="158">
        <v>39</v>
      </c>
      <c r="G22" s="150">
        <f t="shared" si="0"/>
        <v>148</v>
      </c>
      <c r="H22" s="159">
        <f>IF(G22&gt;=$G$3,$G$2,(IF(G22&gt;=$H$3,$H$2,IF(G22&gt;=$I$3,$I$2,IF(G22&gt;=$J$3,$J$2,IF(G22&gt;=$K$3,$K$2,""))))))</f>
      </c>
      <c r="I22" s="179">
        <v>15</v>
      </c>
      <c r="J22" s="201">
        <v>846</v>
      </c>
      <c r="K22" s="201">
        <v>1</v>
      </c>
      <c r="L22" s="248"/>
    </row>
    <row r="23" spans="1:12" ht="33.75" customHeight="1">
      <c r="A23" s="163" t="s">
        <v>117</v>
      </c>
      <c r="B23" s="155" t="s">
        <v>49</v>
      </c>
      <c r="C23" s="156">
        <v>1966</v>
      </c>
      <c r="D23" s="167">
        <v>70</v>
      </c>
      <c r="E23" s="167">
        <v>79</v>
      </c>
      <c r="F23" s="167">
        <v>49</v>
      </c>
      <c r="G23" s="150">
        <f t="shared" si="0"/>
        <v>198</v>
      </c>
      <c r="H23" s="159">
        <v>1</v>
      </c>
      <c r="I23" s="179">
        <v>6</v>
      </c>
      <c r="J23" s="205"/>
      <c r="K23" s="205"/>
      <c r="L23" s="248"/>
    </row>
    <row r="24" spans="1:12" ht="33.75" customHeight="1">
      <c r="A24" s="163"/>
      <c r="B24" s="155" t="s">
        <v>48</v>
      </c>
      <c r="C24" s="156">
        <v>1973</v>
      </c>
      <c r="D24" s="167">
        <v>85</v>
      </c>
      <c r="E24" s="167">
        <v>73</v>
      </c>
      <c r="F24" s="167">
        <v>62</v>
      </c>
      <c r="G24" s="150">
        <f t="shared" si="0"/>
        <v>220</v>
      </c>
      <c r="H24" s="159" t="s">
        <v>64</v>
      </c>
      <c r="I24" s="179">
        <v>3</v>
      </c>
      <c r="J24" s="205"/>
      <c r="K24" s="205"/>
      <c r="L24" s="248"/>
    </row>
    <row r="25" spans="1:12" ht="33.75" customHeight="1">
      <c r="A25" s="163"/>
      <c r="B25" s="155" t="s">
        <v>50</v>
      </c>
      <c r="C25" s="156">
        <v>1952</v>
      </c>
      <c r="D25" s="167">
        <v>91</v>
      </c>
      <c r="E25" s="167">
        <v>78</v>
      </c>
      <c r="F25" s="167">
        <v>52</v>
      </c>
      <c r="G25" s="150">
        <f t="shared" si="0"/>
        <v>221</v>
      </c>
      <c r="H25" s="159" t="s">
        <v>64</v>
      </c>
      <c r="I25" s="179">
        <v>2</v>
      </c>
      <c r="J25" s="205"/>
      <c r="K25" s="205"/>
      <c r="L25" s="248"/>
    </row>
    <row r="26" spans="1:12" ht="33.75" customHeight="1">
      <c r="A26" s="163"/>
      <c r="B26" s="155" t="s">
        <v>51</v>
      </c>
      <c r="C26" s="156">
        <v>1973</v>
      </c>
      <c r="D26" s="167">
        <v>79</v>
      </c>
      <c r="E26" s="167">
        <v>73</v>
      </c>
      <c r="F26" s="167">
        <v>32</v>
      </c>
      <c r="G26" s="150">
        <f t="shared" si="0"/>
        <v>184</v>
      </c>
      <c r="H26" s="159">
        <v>1</v>
      </c>
      <c r="I26" s="179">
        <v>8</v>
      </c>
      <c r="J26" s="205"/>
      <c r="K26" s="205"/>
      <c r="L26" s="248"/>
    </row>
    <row r="27" spans="1:12" ht="33.75" customHeight="1">
      <c r="A27" s="168"/>
      <c r="B27" s="155" t="s">
        <v>53</v>
      </c>
      <c r="C27" s="156">
        <v>1969</v>
      </c>
      <c r="D27" s="167">
        <v>88</v>
      </c>
      <c r="E27" s="167">
        <v>76</v>
      </c>
      <c r="F27" s="167">
        <v>43</v>
      </c>
      <c r="G27" s="150">
        <f t="shared" si="0"/>
        <v>207</v>
      </c>
      <c r="H27" s="159">
        <v>1</v>
      </c>
      <c r="I27" s="179">
        <v>5</v>
      </c>
      <c r="J27" s="209"/>
      <c r="K27" s="209"/>
      <c r="L27" s="248"/>
    </row>
    <row r="28" spans="1:12" ht="33.75" customHeight="1">
      <c r="A28" s="168" t="s">
        <v>20</v>
      </c>
      <c r="B28" s="257" t="s">
        <v>97</v>
      </c>
      <c r="C28" s="156">
        <v>1956</v>
      </c>
      <c r="D28" s="167">
        <v>81</v>
      </c>
      <c r="E28" s="167">
        <v>66</v>
      </c>
      <c r="F28" s="167">
        <v>63</v>
      </c>
      <c r="G28" s="150">
        <f t="shared" si="0"/>
        <v>210</v>
      </c>
      <c r="H28" s="150" t="s">
        <v>65</v>
      </c>
      <c r="I28" s="179">
        <v>4</v>
      </c>
      <c r="J28" s="216"/>
      <c r="K28" s="216"/>
      <c r="L28" s="248"/>
    </row>
  </sheetData>
  <printOptions horizontalCentered="1"/>
  <pageMargins left="0.7480314960629921" right="0.75" top="0.3937007874015748" bottom="0.3937007874015748" header="0.5118110236220472" footer="0.5118110236220472"/>
  <pageSetup horizontalDpi="600" verticalDpi="600" orientation="portrait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39"/>
  <sheetViews>
    <sheetView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6.7109375" style="0" customWidth="1"/>
    <col min="4" max="4" width="6.00390625" style="0" customWidth="1"/>
    <col min="5" max="5" width="6.57421875" style="143" customWidth="1"/>
    <col min="6" max="6" width="10.140625" style="143" customWidth="1"/>
    <col min="7" max="7" width="7.7109375" style="143" customWidth="1"/>
    <col min="8" max="8" width="10.00390625" style="0" customWidth="1"/>
    <col min="9" max="9" width="7.7109375" style="0" customWidth="1"/>
    <col min="10" max="10" width="7.8515625" style="0" customWidth="1"/>
    <col min="11" max="11" width="8.8515625" style="0" customWidth="1"/>
    <col min="12" max="12" width="7.8515625" style="0" customWidth="1"/>
    <col min="13" max="13" width="6.8515625" style="0" customWidth="1"/>
  </cols>
  <sheetData>
    <row r="1" spans="2:9" ht="18">
      <c r="B1" s="142" t="s">
        <v>257</v>
      </c>
      <c r="H1" s="142"/>
      <c r="I1" s="142" t="s">
        <v>258</v>
      </c>
    </row>
    <row r="2" spans="1:12" ht="33.75">
      <c r="A2" s="144" t="s">
        <v>259</v>
      </c>
      <c r="C2" s="142" t="s">
        <v>260</v>
      </c>
      <c r="D2" s="142"/>
      <c r="E2" s="145"/>
      <c r="F2" s="145"/>
      <c r="H2" s="146" t="s">
        <v>64</v>
      </c>
      <c r="I2" s="146" t="s">
        <v>65</v>
      </c>
      <c r="J2" s="146">
        <v>1</v>
      </c>
      <c r="K2" s="146">
        <v>2</v>
      </c>
      <c r="L2" s="146">
        <v>3</v>
      </c>
    </row>
    <row r="3" spans="8:12" ht="12.75">
      <c r="H3" s="147">
        <v>220</v>
      </c>
      <c r="I3" s="147">
        <v>210</v>
      </c>
      <c r="J3" s="147">
        <v>175</v>
      </c>
      <c r="K3" s="147">
        <v>160</v>
      </c>
      <c r="L3" s="147">
        <v>150</v>
      </c>
    </row>
    <row r="4" spans="1:13" ht="25.5">
      <c r="A4" s="148" t="s">
        <v>261</v>
      </c>
      <c r="B4" s="149" t="s">
        <v>262</v>
      </c>
      <c r="C4" s="150" t="s">
        <v>263</v>
      </c>
      <c r="D4" s="151" t="s">
        <v>264</v>
      </c>
      <c r="E4" s="150" t="s">
        <v>265</v>
      </c>
      <c r="F4" s="151" t="s">
        <v>266</v>
      </c>
      <c r="G4" s="150" t="s">
        <v>267</v>
      </c>
      <c r="H4" s="150" t="s">
        <v>61</v>
      </c>
      <c r="I4" s="150" t="s">
        <v>268</v>
      </c>
      <c r="J4" s="150" t="s">
        <v>62</v>
      </c>
      <c r="K4" s="152" t="s">
        <v>269</v>
      </c>
      <c r="L4" s="152" t="s">
        <v>270</v>
      </c>
      <c r="M4" s="153" t="s">
        <v>264</v>
      </c>
    </row>
    <row r="5" spans="1:13" ht="27" customHeight="1">
      <c r="A5" s="154" t="s">
        <v>107</v>
      </c>
      <c r="B5" s="155" t="s">
        <v>106</v>
      </c>
      <c r="C5" s="156">
        <v>1982</v>
      </c>
      <c r="D5" s="157">
        <v>49</v>
      </c>
      <c r="E5" s="158"/>
      <c r="F5" s="158">
        <v>12</v>
      </c>
      <c r="G5" s="158">
        <v>5</v>
      </c>
      <c r="H5" s="150">
        <f aca="true" t="shared" si="0" ref="H5:H39">SUM(E5:G5)</f>
        <v>17</v>
      </c>
      <c r="I5" s="159">
        <f>IF(H5&gt;=$H$3,$H$2,(IF(H5&gt;=$I$3,$I$2,IF(H5&gt;=$J$3,$J$2,IF(H5&gt;=$K$3,$K$2,IF(H5&gt;=$L$3,$L$2,""))))))</f>
      </c>
      <c r="J5" s="160">
        <v>32</v>
      </c>
      <c r="K5" s="161"/>
      <c r="L5" s="162"/>
      <c r="M5" s="161"/>
    </row>
    <row r="6" spans="1:13" ht="27" customHeight="1">
      <c r="A6" s="163" t="s">
        <v>107</v>
      </c>
      <c r="B6" s="155" t="s">
        <v>108</v>
      </c>
      <c r="C6" s="156">
        <v>1975</v>
      </c>
      <c r="D6" s="157">
        <v>159</v>
      </c>
      <c r="E6" s="158">
        <v>58</v>
      </c>
      <c r="F6" s="158">
        <v>59</v>
      </c>
      <c r="G6" s="158">
        <v>35</v>
      </c>
      <c r="H6" s="150">
        <f t="shared" si="0"/>
        <v>152</v>
      </c>
      <c r="I6" s="159">
        <v>3</v>
      </c>
      <c r="J6" s="164">
        <v>20</v>
      </c>
      <c r="K6" s="165">
        <f>SUM(H5:H8)</f>
        <v>457</v>
      </c>
      <c r="L6" s="166">
        <v>6</v>
      </c>
      <c r="M6" s="165">
        <v>479</v>
      </c>
    </row>
    <row r="7" spans="1:13" ht="27" customHeight="1">
      <c r="A7" s="163" t="s">
        <v>107</v>
      </c>
      <c r="B7" s="155" t="s">
        <v>110</v>
      </c>
      <c r="C7" s="156">
        <v>1976</v>
      </c>
      <c r="D7" s="156">
        <v>124</v>
      </c>
      <c r="E7" s="167">
        <v>49</v>
      </c>
      <c r="F7" s="167">
        <v>40</v>
      </c>
      <c r="G7" s="167">
        <v>14</v>
      </c>
      <c r="H7" s="150">
        <f t="shared" si="0"/>
        <v>103</v>
      </c>
      <c r="I7" s="159">
        <f>IF(H7&gt;=$H$3,$H$2,(IF(H7&gt;=$I$3,$I$2,IF(H7&gt;=$J$3,$J$2,IF(H7&gt;=$K$3,$K$2,IF(H7&gt;=$L$3,$L$2,""))))))</f>
      </c>
      <c r="J7" s="160">
        <v>27</v>
      </c>
      <c r="K7" s="165"/>
      <c r="L7" s="166"/>
      <c r="M7" s="165"/>
    </row>
    <row r="8" spans="1:13" ht="27" customHeight="1">
      <c r="A8" s="168" t="s">
        <v>107</v>
      </c>
      <c r="B8" s="155" t="s">
        <v>109</v>
      </c>
      <c r="C8" s="156">
        <v>1981</v>
      </c>
      <c r="D8" s="157">
        <v>147</v>
      </c>
      <c r="E8" s="158">
        <v>78</v>
      </c>
      <c r="F8" s="158">
        <v>48</v>
      </c>
      <c r="G8" s="158">
        <v>59</v>
      </c>
      <c r="H8" s="150">
        <f t="shared" si="0"/>
        <v>185</v>
      </c>
      <c r="I8" s="159">
        <v>1</v>
      </c>
      <c r="J8" s="164">
        <v>15</v>
      </c>
      <c r="K8" s="169"/>
      <c r="L8" s="170"/>
      <c r="M8" s="169"/>
    </row>
    <row r="9" spans="1:13" ht="27" customHeight="1">
      <c r="A9" s="154" t="s">
        <v>127</v>
      </c>
      <c r="B9" s="155" t="s">
        <v>98</v>
      </c>
      <c r="C9" s="156">
        <v>1984</v>
      </c>
      <c r="D9" s="157"/>
      <c r="E9" s="158">
        <v>39</v>
      </c>
      <c r="F9" s="158">
        <v>8</v>
      </c>
      <c r="G9" s="158"/>
      <c r="H9" s="150">
        <f t="shared" si="0"/>
        <v>47</v>
      </c>
      <c r="I9" s="159">
        <f>IF(H9&gt;=$H$3,$H$2,(IF(H9&gt;=$I$3,$I$2,IF(H9&gt;=$J$3,$J$2,IF(H9&gt;=$K$3,$K$2,IF(H9&gt;=$L$3,$L$2,""))))))</f>
      </c>
      <c r="J9" s="160">
        <v>30</v>
      </c>
      <c r="K9" s="161"/>
      <c r="L9" s="162"/>
      <c r="M9" s="161"/>
    </row>
    <row r="10" spans="1:13" ht="27" customHeight="1">
      <c r="A10" s="163" t="s">
        <v>127</v>
      </c>
      <c r="B10" s="155" t="s">
        <v>201</v>
      </c>
      <c r="C10" s="156">
        <v>1969</v>
      </c>
      <c r="D10" s="157"/>
      <c r="E10" s="158">
        <v>13</v>
      </c>
      <c r="F10" s="158">
        <v>5</v>
      </c>
      <c r="G10" s="158">
        <v>21</v>
      </c>
      <c r="H10" s="150">
        <f t="shared" si="0"/>
        <v>39</v>
      </c>
      <c r="I10" s="159">
        <f>IF(H10&gt;=$H$3,$H$2,(IF(H10&gt;=$I$3,$I$2,IF(H10&gt;=$J$3,$J$2,IF(H10&gt;=$K$3,$K$2,IF(H10&gt;=$L$3,$L$2,""))))))</f>
      </c>
      <c r="J10" s="164">
        <v>31</v>
      </c>
      <c r="K10" s="165">
        <f>SUM(H9:H12)</f>
        <v>321</v>
      </c>
      <c r="L10" s="166">
        <v>7</v>
      </c>
      <c r="M10" s="165"/>
    </row>
    <row r="11" spans="1:13" ht="27" customHeight="1">
      <c r="A11" s="163" t="s">
        <v>127</v>
      </c>
      <c r="B11" s="155" t="s">
        <v>202</v>
      </c>
      <c r="C11" s="156">
        <v>1980</v>
      </c>
      <c r="D11" s="157"/>
      <c r="E11" s="158">
        <v>45</v>
      </c>
      <c r="F11" s="158">
        <v>17</v>
      </c>
      <c r="G11" s="158">
        <v>30</v>
      </c>
      <c r="H11" s="150">
        <f t="shared" si="0"/>
        <v>92</v>
      </c>
      <c r="I11" s="159">
        <f>IF(H11&gt;=$H$3,$H$2,(IF(H11&gt;=$I$3,$I$2,IF(H11&gt;=$J$3,$J$2,IF(H11&gt;=$K$3,$K$2,IF(H11&gt;=$L$3,$L$2,""))))))</f>
      </c>
      <c r="J11" s="160">
        <v>28</v>
      </c>
      <c r="K11" s="165"/>
      <c r="L11" s="166"/>
      <c r="M11" s="165"/>
    </row>
    <row r="12" spans="1:13" ht="27" customHeight="1">
      <c r="A12" s="168" t="s">
        <v>127</v>
      </c>
      <c r="B12" s="155" t="s">
        <v>19</v>
      </c>
      <c r="C12" s="156">
        <v>1977</v>
      </c>
      <c r="D12" s="157"/>
      <c r="E12" s="158">
        <v>63</v>
      </c>
      <c r="F12" s="158">
        <v>44</v>
      </c>
      <c r="G12" s="158">
        <v>36</v>
      </c>
      <c r="H12" s="150">
        <f t="shared" si="0"/>
        <v>143</v>
      </c>
      <c r="I12" s="159">
        <f>IF(H12&gt;=$H$3,$H$2,(IF(H12&gt;=$I$3,$I$2,IF(H12&gt;=$J$3,$J$2,IF(H12&gt;=$K$3,$K$2,IF(H12&gt;=$L$3,$L$2,""))))))</f>
      </c>
      <c r="J12" s="164">
        <v>22</v>
      </c>
      <c r="K12" s="165"/>
      <c r="L12" s="166"/>
      <c r="M12" s="165"/>
    </row>
    <row r="13" spans="1:13" ht="27" customHeight="1">
      <c r="A13" s="154" t="s">
        <v>203</v>
      </c>
      <c r="B13" s="155" t="s">
        <v>111</v>
      </c>
      <c r="C13" s="156">
        <v>1982</v>
      </c>
      <c r="D13" s="156">
        <v>147</v>
      </c>
      <c r="E13" s="167">
        <v>75</v>
      </c>
      <c r="F13" s="167">
        <v>68</v>
      </c>
      <c r="G13" s="167">
        <v>34</v>
      </c>
      <c r="H13" s="150">
        <f t="shared" si="0"/>
        <v>177</v>
      </c>
      <c r="I13" s="159">
        <v>1</v>
      </c>
      <c r="J13" s="160">
        <v>16</v>
      </c>
      <c r="K13" s="161"/>
      <c r="L13" s="171"/>
      <c r="M13" s="161"/>
    </row>
    <row r="14" spans="1:13" ht="27" customHeight="1">
      <c r="A14" s="163" t="s">
        <v>203</v>
      </c>
      <c r="B14" s="155" t="s">
        <v>112</v>
      </c>
      <c r="C14" s="156">
        <v>1980</v>
      </c>
      <c r="D14" s="157">
        <v>111</v>
      </c>
      <c r="E14" s="158">
        <v>35</v>
      </c>
      <c r="F14" s="158">
        <v>14</v>
      </c>
      <c r="G14" s="158">
        <v>7</v>
      </c>
      <c r="H14" s="150">
        <f t="shared" si="0"/>
        <v>56</v>
      </c>
      <c r="I14" s="159">
        <f>IF(H14&gt;=$H$3,$H$2,(IF(H14&gt;=$I$3,$I$2,IF(H14&gt;=$J$3,$J$2,IF(H14&gt;=$K$3,$K$2,IF(H14&gt;=$L$3,$L$2,""))))))</f>
      </c>
      <c r="J14" s="164">
        <v>29</v>
      </c>
      <c r="K14" s="165">
        <f>SUM(H13:H16)</f>
        <v>557</v>
      </c>
      <c r="L14" s="172">
        <v>4</v>
      </c>
      <c r="M14" s="165">
        <v>508</v>
      </c>
    </row>
    <row r="15" spans="1:13" ht="27" customHeight="1">
      <c r="A15" s="163" t="s">
        <v>203</v>
      </c>
      <c r="B15" s="155" t="s">
        <v>204</v>
      </c>
      <c r="C15" s="156">
        <v>1976</v>
      </c>
      <c r="D15" s="157"/>
      <c r="E15" s="158">
        <v>70</v>
      </c>
      <c r="F15" s="158">
        <v>33</v>
      </c>
      <c r="G15" s="158">
        <v>53</v>
      </c>
      <c r="H15" s="150">
        <f t="shared" si="0"/>
        <v>156</v>
      </c>
      <c r="I15" s="159">
        <v>3</v>
      </c>
      <c r="J15" s="160">
        <v>19</v>
      </c>
      <c r="K15" s="165"/>
      <c r="L15" s="172"/>
      <c r="M15" s="165"/>
    </row>
    <row r="16" spans="1:13" ht="27" customHeight="1">
      <c r="A16" s="168" t="s">
        <v>203</v>
      </c>
      <c r="B16" s="155" t="s">
        <v>114</v>
      </c>
      <c r="C16" s="156">
        <v>1982</v>
      </c>
      <c r="D16" s="156">
        <v>164</v>
      </c>
      <c r="E16" s="167">
        <v>61</v>
      </c>
      <c r="F16" s="167">
        <v>75</v>
      </c>
      <c r="G16" s="167">
        <v>32</v>
      </c>
      <c r="H16" s="150">
        <f t="shared" si="0"/>
        <v>168</v>
      </c>
      <c r="I16" s="159">
        <v>2</v>
      </c>
      <c r="J16" s="164">
        <v>18</v>
      </c>
      <c r="K16" s="169"/>
      <c r="L16" s="173"/>
      <c r="M16" s="169"/>
    </row>
    <row r="17" spans="1:13" ht="27" customHeight="1">
      <c r="A17" s="154" t="s">
        <v>55</v>
      </c>
      <c r="B17" s="155" t="s">
        <v>26</v>
      </c>
      <c r="C17" s="156">
        <v>1962</v>
      </c>
      <c r="D17" s="157">
        <v>252</v>
      </c>
      <c r="E17" s="158">
        <v>76</v>
      </c>
      <c r="F17" s="158">
        <v>77</v>
      </c>
      <c r="G17" s="158">
        <v>85</v>
      </c>
      <c r="H17" s="150">
        <f t="shared" si="0"/>
        <v>238</v>
      </c>
      <c r="I17" s="159" t="s">
        <v>64</v>
      </c>
      <c r="J17" s="160">
        <v>1</v>
      </c>
      <c r="K17" s="161"/>
      <c r="L17" s="171"/>
      <c r="M17" s="161"/>
    </row>
    <row r="18" spans="1:13" ht="27" customHeight="1">
      <c r="A18" s="163" t="s">
        <v>55</v>
      </c>
      <c r="B18" s="155" t="s">
        <v>27</v>
      </c>
      <c r="C18" s="156">
        <v>1974</v>
      </c>
      <c r="D18" s="157">
        <v>189</v>
      </c>
      <c r="E18" s="158">
        <v>84</v>
      </c>
      <c r="F18" s="158">
        <v>53</v>
      </c>
      <c r="G18" s="158">
        <v>72</v>
      </c>
      <c r="H18" s="150">
        <f t="shared" si="0"/>
        <v>209</v>
      </c>
      <c r="I18" s="159">
        <v>1</v>
      </c>
      <c r="J18" s="164">
        <v>7</v>
      </c>
      <c r="K18" s="165">
        <f>SUM(H17:H20)</f>
        <v>858</v>
      </c>
      <c r="L18" s="172">
        <v>2</v>
      </c>
      <c r="M18" s="165">
        <v>441</v>
      </c>
    </row>
    <row r="19" spans="1:13" ht="27" customHeight="1">
      <c r="A19" s="163" t="s">
        <v>55</v>
      </c>
      <c r="B19" s="155" t="s">
        <v>95</v>
      </c>
      <c r="C19" s="156">
        <v>1978</v>
      </c>
      <c r="D19" s="157"/>
      <c r="E19" s="158">
        <v>79</v>
      </c>
      <c r="F19" s="158">
        <v>70</v>
      </c>
      <c r="G19" s="158">
        <v>45</v>
      </c>
      <c r="H19" s="150">
        <f t="shared" si="0"/>
        <v>194</v>
      </c>
      <c r="I19" s="159">
        <v>1</v>
      </c>
      <c r="J19" s="160">
        <v>12</v>
      </c>
      <c r="K19" s="165"/>
      <c r="L19" s="172"/>
      <c r="M19" s="165"/>
    </row>
    <row r="20" spans="1:13" ht="27" customHeight="1">
      <c r="A20" s="168" t="s">
        <v>55</v>
      </c>
      <c r="B20" s="155" t="s">
        <v>29</v>
      </c>
      <c r="C20" s="156">
        <v>1962</v>
      </c>
      <c r="D20" s="157"/>
      <c r="E20" s="158">
        <v>87</v>
      </c>
      <c r="F20" s="158">
        <v>75</v>
      </c>
      <c r="G20" s="158">
        <v>55</v>
      </c>
      <c r="H20" s="150">
        <f t="shared" si="0"/>
        <v>217</v>
      </c>
      <c r="I20" s="159" t="s">
        <v>65</v>
      </c>
      <c r="J20" s="164">
        <v>5</v>
      </c>
      <c r="K20" s="169"/>
      <c r="L20" s="173"/>
      <c r="M20" s="169"/>
    </row>
    <row r="21" spans="1:13" ht="27" customHeight="1">
      <c r="A21" s="154" t="s">
        <v>147</v>
      </c>
      <c r="B21" s="155" t="s">
        <v>99</v>
      </c>
      <c r="C21" s="156">
        <v>1967</v>
      </c>
      <c r="D21" s="157"/>
      <c r="E21" s="158">
        <v>77</v>
      </c>
      <c r="F21" s="158">
        <v>62</v>
      </c>
      <c r="G21" s="158">
        <v>50</v>
      </c>
      <c r="H21" s="150">
        <f t="shared" si="0"/>
        <v>189</v>
      </c>
      <c r="I21" s="159">
        <v>1</v>
      </c>
      <c r="J21" s="160">
        <v>14</v>
      </c>
      <c r="K21" s="161">
        <f>SUM(H21:H22)</f>
        <v>295</v>
      </c>
      <c r="L21" s="171">
        <v>8</v>
      </c>
      <c r="M21" s="161"/>
    </row>
    <row r="22" spans="1:13" ht="27" customHeight="1">
      <c r="A22" s="168" t="s">
        <v>147</v>
      </c>
      <c r="B22" s="155" t="s">
        <v>205</v>
      </c>
      <c r="C22" s="156">
        <v>1982</v>
      </c>
      <c r="D22" s="157"/>
      <c r="E22" s="158">
        <v>58</v>
      </c>
      <c r="F22" s="158">
        <v>26</v>
      </c>
      <c r="G22" s="158">
        <v>22</v>
      </c>
      <c r="H22" s="150">
        <f t="shared" si="0"/>
        <v>106</v>
      </c>
      <c r="I22" s="159">
        <f>IF(H22&gt;=$H$3,$H$2,(IF(H22&gt;=$I$3,$I$2,IF(H22&gt;=$J$3,$J$2,IF(H22&gt;=$K$3,$K$2,IF(H22&gt;=$L$3,$L$2,""))))))</f>
      </c>
      <c r="J22" s="164">
        <v>26</v>
      </c>
      <c r="K22" s="169"/>
      <c r="L22" s="173"/>
      <c r="M22" s="169"/>
    </row>
    <row r="23" spans="1:13" ht="27" customHeight="1">
      <c r="A23" s="154" t="s">
        <v>197</v>
      </c>
      <c r="B23" s="174" t="s">
        <v>34</v>
      </c>
      <c r="C23" s="175">
        <v>1968</v>
      </c>
      <c r="D23" s="175"/>
      <c r="E23" s="167">
        <v>85</v>
      </c>
      <c r="F23" s="167">
        <v>84</v>
      </c>
      <c r="G23" s="167">
        <v>55</v>
      </c>
      <c r="H23" s="150">
        <f t="shared" si="0"/>
        <v>224</v>
      </c>
      <c r="I23" s="159" t="s">
        <v>64</v>
      </c>
      <c r="J23" s="160">
        <v>4</v>
      </c>
      <c r="K23" s="165"/>
      <c r="L23" s="171"/>
      <c r="M23" s="161"/>
    </row>
    <row r="24" spans="1:13" ht="27" customHeight="1">
      <c r="A24" s="176" t="s">
        <v>197</v>
      </c>
      <c r="B24" s="177" t="s">
        <v>24</v>
      </c>
      <c r="C24" s="178">
        <v>1951</v>
      </c>
      <c r="D24" s="178"/>
      <c r="E24" s="167" t="s">
        <v>206</v>
      </c>
      <c r="F24" s="167" t="s">
        <v>207</v>
      </c>
      <c r="G24" s="167" t="s">
        <v>208</v>
      </c>
      <c r="H24" s="150">
        <f t="shared" si="0"/>
        <v>0</v>
      </c>
      <c r="I24" s="159">
        <f>IF(H24&gt;=$H$3,$H$2,(IF(H24&gt;=$I$3,$I$2,IF(H24&gt;=$J$3,$J$2,IF(H24&gt;=$K$3,$K$2,IF(H24&gt;=$L$3,$L$2,""))))))</f>
      </c>
      <c r="J24" s="179"/>
      <c r="K24" s="165"/>
      <c r="L24" s="172"/>
      <c r="M24" s="165">
        <v>353</v>
      </c>
    </row>
    <row r="25" spans="1:13" ht="27" customHeight="1">
      <c r="A25" s="163" t="s">
        <v>197</v>
      </c>
      <c r="B25" s="174" t="s">
        <v>36</v>
      </c>
      <c r="C25" s="175">
        <v>1956</v>
      </c>
      <c r="D25" s="175">
        <v>85</v>
      </c>
      <c r="E25" s="167">
        <v>79</v>
      </c>
      <c r="F25" s="167">
        <v>65</v>
      </c>
      <c r="G25" s="167">
        <v>58</v>
      </c>
      <c r="H25" s="150">
        <f t="shared" si="0"/>
        <v>202</v>
      </c>
      <c r="I25" s="159">
        <v>1</v>
      </c>
      <c r="J25" s="160">
        <v>10</v>
      </c>
      <c r="K25" s="165">
        <f>SUM(H23:H27)</f>
        <v>777</v>
      </c>
      <c r="L25" s="172">
        <v>3</v>
      </c>
      <c r="M25" s="165"/>
    </row>
    <row r="26" spans="1:13" ht="27" customHeight="1">
      <c r="A26" s="176" t="s">
        <v>197</v>
      </c>
      <c r="B26" s="177" t="s">
        <v>25</v>
      </c>
      <c r="C26" s="178">
        <v>1961</v>
      </c>
      <c r="D26" s="178"/>
      <c r="E26" s="167">
        <v>61</v>
      </c>
      <c r="F26" s="167">
        <v>39</v>
      </c>
      <c r="G26" s="167">
        <v>47</v>
      </c>
      <c r="H26" s="150">
        <f t="shared" si="0"/>
        <v>147</v>
      </c>
      <c r="I26" s="159">
        <f>IF(H26&gt;=$H$3,$H$2,(IF(H26&gt;=$I$3,$I$2,IF(H26&gt;=$J$3,$J$2,IF(H26&gt;=$K$3,$K$2,IF(H26&gt;=$L$3,$L$2,""))))))</f>
      </c>
      <c r="J26" s="164">
        <v>21</v>
      </c>
      <c r="K26" s="165"/>
      <c r="L26" s="172"/>
      <c r="M26" s="165"/>
    </row>
    <row r="27" spans="1:13" ht="27" customHeight="1">
      <c r="A27" s="168" t="s">
        <v>197</v>
      </c>
      <c r="B27" s="174" t="s">
        <v>38</v>
      </c>
      <c r="C27" s="175">
        <v>1958</v>
      </c>
      <c r="D27" s="175">
        <v>161</v>
      </c>
      <c r="E27" s="167">
        <v>69</v>
      </c>
      <c r="F27" s="167">
        <v>82</v>
      </c>
      <c r="G27" s="167">
        <v>53</v>
      </c>
      <c r="H27" s="150">
        <f t="shared" si="0"/>
        <v>204</v>
      </c>
      <c r="I27" s="159">
        <v>1</v>
      </c>
      <c r="J27" s="160">
        <v>9</v>
      </c>
      <c r="K27" s="165"/>
      <c r="L27" s="172"/>
      <c r="M27" s="165"/>
    </row>
    <row r="28" spans="1:13" ht="27" customHeight="1">
      <c r="A28" s="154" t="s">
        <v>117</v>
      </c>
      <c r="B28" s="155" t="s">
        <v>47</v>
      </c>
      <c r="C28" s="156">
        <v>1964</v>
      </c>
      <c r="D28" s="156"/>
      <c r="E28" s="167">
        <v>73</v>
      </c>
      <c r="F28" s="167">
        <v>72</v>
      </c>
      <c r="G28" s="167">
        <v>81</v>
      </c>
      <c r="H28" s="150">
        <f t="shared" si="0"/>
        <v>226</v>
      </c>
      <c r="I28" s="159" t="s">
        <v>64</v>
      </c>
      <c r="J28" s="164">
        <v>3</v>
      </c>
      <c r="K28" s="161"/>
      <c r="L28" s="171"/>
      <c r="M28" s="161"/>
    </row>
    <row r="29" spans="1:13" ht="27" customHeight="1">
      <c r="A29" s="163" t="s">
        <v>117</v>
      </c>
      <c r="B29" s="155" t="s">
        <v>48</v>
      </c>
      <c r="C29" s="156">
        <v>1973</v>
      </c>
      <c r="D29" s="156">
        <v>220</v>
      </c>
      <c r="E29" s="167">
        <v>82</v>
      </c>
      <c r="F29" s="167">
        <v>72</v>
      </c>
      <c r="G29" s="167">
        <v>45</v>
      </c>
      <c r="H29" s="150">
        <f t="shared" si="0"/>
        <v>199</v>
      </c>
      <c r="I29" s="159">
        <v>1</v>
      </c>
      <c r="J29" s="160">
        <v>11</v>
      </c>
      <c r="K29" s="180">
        <v>877</v>
      </c>
      <c r="L29" s="181">
        <v>1</v>
      </c>
      <c r="M29" s="180">
        <v>846</v>
      </c>
    </row>
    <row r="30" spans="1:13" ht="27" customHeight="1">
      <c r="A30" s="163" t="s">
        <v>117</v>
      </c>
      <c r="B30" s="155" t="s">
        <v>49</v>
      </c>
      <c r="C30" s="156">
        <v>1966</v>
      </c>
      <c r="D30" s="156">
        <v>198</v>
      </c>
      <c r="E30" s="167">
        <v>78</v>
      </c>
      <c r="F30" s="167">
        <v>71</v>
      </c>
      <c r="G30" s="167">
        <v>43</v>
      </c>
      <c r="H30" s="150">
        <f t="shared" si="0"/>
        <v>192</v>
      </c>
      <c r="I30" s="159">
        <v>1</v>
      </c>
      <c r="J30" s="164">
        <v>13</v>
      </c>
      <c r="K30" s="180"/>
      <c r="L30" s="181"/>
      <c r="M30" s="182"/>
    </row>
    <row r="31" spans="1:13" ht="27" customHeight="1">
      <c r="A31" s="163" t="s">
        <v>117</v>
      </c>
      <c r="B31" s="155" t="s">
        <v>50</v>
      </c>
      <c r="C31" s="156">
        <v>1952</v>
      </c>
      <c r="D31" s="156">
        <v>221</v>
      </c>
      <c r="E31" s="167">
        <v>85</v>
      </c>
      <c r="F31" s="167">
        <v>78</v>
      </c>
      <c r="G31" s="167">
        <v>53</v>
      </c>
      <c r="H31" s="150">
        <f t="shared" si="0"/>
        <v>216</v>
      </c>
      <c r="I31" s="159" t="s">
        <v>65</v>
      </c>
      <c r="J31" s="160">
        <v>6</v>
      </c>
      <c r="K31" s="180"/>
      <c r="L31" s="181"/>
      <c r="M31" s="182"/>
    </row>
    <row r="32" spans="1:13" ht="27" customHeight="1">
      <c r="A32" s="163" t="s">
        <v>117</v>
      </c>
      <c r="B32" s="155" t="s">
        <v>51</v>
      </c>
      <c r="C32" s="156">
        <v>1973</v>
      </c>
      <c r="D32" s="156">
        <v>184</v>
      </c>
      <c r="E32" s="167">
        <v>84</v>
      </c>
      <c r="F32" s="167">
        <v>67</v>
      </c>
      <c r="G32" s="167">
        <v>54</v>
      </c>
      <c r="H32" s="150">
        <f t="shared" si="0"/>
        <v>205</v>
      </c>
      <c r="I32" s="159">
        <v>1</v>
      </c>
      <c r="J32" s="164">
        <v>8</v>
      </c>
      <c r="K32" s="180"/>
      <c r="L32" s="181"/>
      <c r="M32" s="182"/>
    </row>
    <row r="33" spans="1:13" ht="27" customHeight="1">
      <c r="A33" s="168" t="s">
        <v>117</v>
      </c>
      <c r="B33" s="155" t="s">
        <v>53</v>
      </c>
      <c r="C33" s="156">
        <v>1969</v>
      </c>
      <c r="D33" s="156">
        <v>207</v>
      </c>
      <c r="E33" s="167">
        <v>85</v>
      </c>
      <c r="F33" s="167">
        <v>88</v>
      </c>
      <c r="G33" s="167">
        <v>57</v>
      </c>
      <c r="H33" s="150">
        <f t="shared" si="0"/>
        <v>230</v>
      </c>
      <c r="I33" s="159" t="s">
        <v>64</v>
      </c>
      <c r="J33" s="160">
        <v>2</v>
      </c>
      <c r="K33" s="183"/>
      <c r="L33" s="184"/>
      <c r="M33" s="185"/>
    </row>
    <row r="34" spans="1:13" ht="27" customHeight="1">
      <c r="A34" s="154" t="s">
        <v>209</v>
      </c>
      <c r="B34" s="177" t="s">
        <v>210</v>
      </c>
      <c r="C34" s="178">
        <v>1970</v>
      </c>
      <c r="D34" s="178"/>
      <c r="E34" s="167"/>
      <c r="F34" s="167"/>
      <c r="G34" s="167"/>
      <c r="H34" s="150">
        <f t="shared" si="0"/>
        <v>0</v>
      </c>
      <c r="I34" s="159">
        <f>IF(H34&gt;=$H$3,$H$2,(IF(H34&gt;=$I$3,$I$2,IF(H34&gt;=$J$3,$J$2,IF(H34&gt;=$K$3,$K$2,IF(H34&gt;=$L$3,$L$2,""))))))</f>
      </c>
      <c r="J34" s="186"/>
      <c r="K34" s="187"/>
      <c r="L34" s="188"/>
      <c r="M34" s="189"/>
    </row>
    <row r="35" spans="1:13" ht="27" customHeight="1">
      <c r="A35" s="168" t="s">
        <v>209</v>
      </c>
      <c r="B35" s="155" t="s">
        <v>94</v>
      </c>
      <c r="C35" s="156">
        <v>1973</v>
      </c>
      <c r="D35" s="156"/>
      <c r="E35" s="167"/>
      <c r="F35" s="167"/>
      <c r="G35" s="167"/>
      <c r="H35" s="150">
        <f t="shared" si="0"/>
        <v>0</v>
      </c>
      <c r="I35" s="159">
        <f>IF(H35&gt;=$H$3,$H$2,(IF(H35&gt;=$I$3,$I$2,IF(H35&gt;=$J$3,$J$2,IF(H35&gt;=$K$3,$K$2,IF(H35&gt;=$L$3,$L$2,""))))))</f>
      </c>
      <c r="J35" s="190"/>
      <c r="K35" s="183"/>
      <c r="L35" s="184"/>
      <c r="M35" s="185"/>
    </row>
    <row r="36" spans="1:13" ht="27" customHeight="1">
      <c r="A36" s="154" t="s">
        <v>196</v>
      </c>
      <c r="B36" s="155" t="s">
        <v>185</v>
      </c>
      <c r="C36" s="191">
        <v>1947</v>
      </c>
      <c r="D36" s="191"/>
      <c r="E36" s="167">
        <v>59</v>
      </c>
      <c r="F36" s="167">
        <v>38</v>
      </c>
      <c r="G36" s="167">
        <v>33</v>
      </c>
      <c r="H36" s="150">
        <f t="shared" si="0"/>
        <v>130</v>
      </c>
      <c r="I36" s="159">
        <f>IF(H36&gt;=$H$3,$H$2,(IF(H36&gt;=$I$3,$I$2,IF(H36&gt;=$J$3,$J$2,IF(H36&gt;=$K$3,$K$2,IF(H36&gt;=$L$3,$L$2,""))))))</f>
      </c>
      <c r="J36" s="164">
        <v>23</v>
      </c>
      <c r="K36" s="187"/>
      <c r="L36" s="188"/>
      <c r="M36" s="189"/>
    </row>
    <row r="37" spans="1:13" ht="27" customHeight="1">
      <c r="A37" s="163" t="s">
        <v>196</v>
      </c>
      <c r="B37" s="192" t="s">
        <v>41</v>
      </c>
      <c r="C37" s="193">
        <v>1960</v>
      </c>
      <c r="D37" s="193">
        <v>155</v>
      </c>
      <c r="E37" s="167">
        <v>76</v>
      </c>
      <c r="F37" s="167">
        <v>57</v>
      </c>
      <c r="G37" s="167">
        <v>42</v>
      </c>
      <c r="H37" s="150">
        <f t="shared" si="0"/>
        <v>175</v>
      </c>
      <c r="I37" s="159">
        <v>1</v>
      </c>
      <c r="J37" s="164">
        <v>17</v>
      </c>
      <c r="K37" s="180">
        <f>SUM(H36:H39)</f>
        <v>543</v>
      </c>
      <c r="L37" s="181">
        <v>5</v>
      </c>
      <c r="M37" s="180">
        <v>473</v>
      </c>
    </row>
    <row r="38" spans="1:13" ht="27" customHeight="1">
      <c r="A38" s="163" t="s">
        <v>196</v>
      </c>
      <c r="B38" s="192" t="s">
        <v>67</v>
      </c>
      <c r="C38" s="193">
        <v>1945</v>
      </c>
      <c r="D38" s="193"/>
      <c r="E38" s="167">
        <v>20</v>
      </c>
      <c r="F38" s="167">
        <v>58</v>
      </c>
      <c r="G38" s="167">
        <v>45</v>
      </c>
      <c r="H38" s="150">
        <f t="shared" si="0"/>
        <v>123</v>
      </c>
      <c r="I38" s="159">
        <f>IF(H38&gt;=$H$3,$H$2,(IF(H38&gt;=$I$3,$I$2,IF(H38&gt;=$J$3,$J$2,IF(H38&gt;=$K$3,$K$2,IF(H38&gt;=$L$3,$L$2,""))))))</f>
      </c>
      <c r="J38" s="164">
        <v>24</v>
      </c>
      <c r="K38" s="180"/>
      <c r="L38" s="181"/>
      <c r="M38" s="194"/>
    </row>
    <row r="39" spans="1:13" ht="27" customHeight="1">
      <c r="A39" s="168" t="s">
        <v>196</v>
      </c>
      <c r="B39" s="155" t="s">
        <v>211</v>
      </c>
      <c r="C39" s="156">
        <v>1968</v>
      </c>
      <c r="D39" s="156"/>
      <c r="E39" s="167">
        <v>65</v>
      </c>
      <c r="F39" s="167">
        <v>15</v>
      </c>
      <c r="G39" s="167">
        <v>35</v>
      </c>
      <c r="H39" s="150">
        <f t="shared" si="0"/>
        <v>115</v>
      </c>
      <c r="I39" s="159">
        <f>IF(H39&gt;=$H$3,$H$2,(IF(H39&gt;=$I$3,$I$2,IF(H39&gt;=$J$3,$J$2,IF(H39&gt;=$K$3,$K$2,IF(H39&gt;=$L$3,$L$2,""))))))</f>
      </c>
      <c r="J39" s="164">
        <v>25</v>
      </c>
      <c r="K39" s="183"/>
      <c r="L39" s="184"/>
      <c r="M39" s="195"/>
    </row>
  </sheetData>
  <printOptions horizontalCentered="1"/>
  <pageMargins left="0.7480314960629921" right="0.75" top="0.3937007874015748" bottom="0.5905511811023623" header="0.5118110236220472" footer="0.5118110236220472"/>
  <pageSetup horizontalDpi="600" verticalDpi="600" orientation="portrait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51"/>
  <sheetViews>
    <sheetView zoomScale="75" zoomScaleNormal="75" workbookViewId="0" topLeftCell="A1">
      <selection activeCell="A1" sqref="A1"/>
    </sheetView>
  </sheetViews>
  <sheetFormatPr defaultColWidth="9.140625" defaultRowHeight="12.75"/>
  <cols>
    <col min="1" max="1" width="20.7109375" style="0" customWidth="1"/>
    <col min="2" max="2" width="26.7109375" style="0" customWidth="1"/>
    <col min="3" max="3" width="8.140625" style="0" customWidth="1"/>
    <col min="4" max="5" width="6.00390625" style="0" customWidth="1"/>
    <col min="6" max="6" width="6.57421875" style="143" customWidth="1"/>
    <col min="7" max="7" width="8.421875" style="143" customWidth="1"/>
    <col min="8" max="8" width="7.7109375" style="143" customWidth="1"/>
    <col min="10" max="10" width="7.7109375" style="0" customWidth="1"/>
    <col min="11" max="11" width="7.00390625" style="0" customWidth="1"/>
    <col min="12" max="13" width="7.8515625" style="0" customWidth="1"/>
    <col min="14" max="14" width="8.57421875" style="0" customWidth="1"/>
  </cols>
  <sheetData>
    <row r="1" spans="2:10" ht="23.25">
      <c r="B1" s="309" t="s">
        <v>257</v>
      </c>
      <c r="C1" s="310"/>
      <c r="D1" s="310"/>
      <c r="E1" s="310"/>
      <c r="F1" s="326"/>
      <c r="G1" s="326"/>
      <c r="H1" s="326"/>
      <c r="I1" s="309"/>
      <c r="J1" s="309" t="s">
        <v>294</v>
      </c>
    </row>
    <row r="2" spans="1:13" ht="33.75">
      <c r="A2" s="144" t="s">
        <v>259</v>
      </c>
      <c r="C2" s="142" t="s">
        <v>295</v>
      </c>
      <c r="D2" s="142"/>
      <c r="E2" s="142"/>
      <c r="F2" s="145"/>
      <c r="G2" s="145"/>
      <c r="I2" s="146" t="s">
        <v>64</v>
      </c>
      <c r="J2" s="146" t="s">
        <v>65</v>
      </c>
      <c r="K2" s="146">
        <v>1</v>
      </c>
      <c r="L2" s="146">
        <v>2</v>
      </c>
      <c r="M2" s="146">
        <v>3</v>
      </c>
    </row>
    <row r="3" spans="9:13" ht="12.75">
      <c r="I3" s="147">
        <v>220</v>
      </c>
      <c r="J3" s="147">
        <v>210</v>
      </c>
      <c r="K3" s="147">
        <v>175</v>
      </c>
      <c r="L3" s="147">
        <v>160</v>
      </c>
      <c r="M3" s="147">
        <v>150</v>
      </c>
    </row>
    <row r="4" spans="1:18" ht="63.75">
      <c r="A4" s="148" t="s">
        <v>261</v>
      </c>
      <c r="B4" s="149" t="s">
        <v>262</v>
      </c>
      <c r="C4" s="151" t="s">
        <v>302</v>
      </c>
      <c r="D4" s="299" t="s">
        <v>264</v>
      </c>
      <c r="E4" s="299" t="s">
        <v>296</v>
      </c>
      <c r="F4" s="150" t="s">
        <v>265</v>
      </c>
      <c r="G4" s="151" t="s">
        <v>304</v>
      </c>
      <c r="H4" s="150" t="s">
        <v>267</v>
      </c>
      <c r="I4" s="150" t="s">
        <v>61</v>
      </c>
      <c r="J4" s="150" t="s">
        <v>268</v>
      </c>
      <c r="K4" s="150" t="s">
        <v>62</v>
      </c>
      <c r="L4" s="152" t="s">
        <v>269</v>
      </c>
      <c r="M4" s="152" t="s">
        <v>270</v>
      </c>
      <c r="N4" s="152" t="s">
        <v>298</v>
      </c>
      <c r="O4" s="152" t="s">
        <v>299</v>
      </c>
      <c r="P4" s="152" t="s">
        <v>300</v>
      </c>
      <c r="Q4" s="152" t="s">
        <v>297</v>
      </c>
      <c r="R4" s="151" t="s">
        <v>301</v>
      </c>
    </row>
    <row r="5" spans="1:18" ht="28.5" customHeight="1">
      <c r="A5" s="154" t="s">
        <v>107</v>
      </c>
      <c r="B5" s="155" t="s">
        <v>110</v>
      </c>
      <c r="C5" s="156">
        <v>1976</v>
      </c>
      <c r="D5" s="300">
        <v>124</v>
      </c>
      <c r="E5" s="300">
        <v>103</v>
      </c>
      <c r="F5" s="158">
        <v>79</v>
      </c>
      <c r="G5" s="158">
        <v>55</v>
      </c>
      <c r="H5" s="158">
        <v>31</v>
      </c>
      <c r="I5" s="150">
        <f aca="true" t="shared" si="0" ref="I5:I51">SUM(F5:H5)</f>
        <v>165</v>
      </c>
      <c r="J5" s="159">
        <f aca="true" t="shared" si="1" ref="J5:J51">IF(I5&gt;=$I$3,$I$2,(IF(I5&gt;=$J$3,$J$2,IF(I5&gt;=$K$3,$K$2,IF(I5&gt;=$L$3,$L$2,IF(I5&gt;=$M$3,$M$2,""))))))</f>
        <v>2</v>
      </c>
      <c r="K5" s="160">
        <v>16</v>
      </c>
      <c r="L5" s="161"/>
      <c r="M5" s="162"/>
      <c r="N5" s="161"/>
      <c r="O5" s="217"/>
      <c r="P5" s="308"/>
      <c r="Q5" s="279">
        <f aca="true" t="shared" si="2" ref="Q5:Q51">D5+E5+I5-MIN(D5,E5,I5)</f>
        <v>289</v>
      </c>
      <c r="R5" s="217">
        <v>21</v>
      </c>
    </row>
    <row r="6" spans="1:18" ht="28.5" customHeight="1">
      <c r="A6" s="163" t="s">
        <v>107</v>
      </c>
      <c r="B6" s="155" t="s">
        <v>109</v>
      </c>
      <c r="C6" s="156">
        <v>1981</v>
      </c>
      <c r="D6" s="300">
        <v>147</v>
      </c>
      <c r="E6" s="300">
        <v>185</v>
      </c>
      <c r="F6" s="158">
        <v>65</v>
      </c>
      <c r="G6" s="158">
        <v>51</v>
      </c>
      <c r="H6" s="158">
        <v>39</v>
      </c>
      <c r="I6" s="150">
        <f t="shared" si="0"/>
        <v>155</v>
      </c>
      <c r="J6" s="159">
        <f t="shared" si="1"/>
        <v>3</v>
      </c>
      <c r="K6" s="164">
        <v>18</v>
      </c>
      <c r="L6" s="165"/>
      <c r="M6" s="166"/>
      <c r="N6" s="165"/>
      <c r="O6" s="217"/>
      <c r="P6" s="308"/>
      <c r="Q6" s="279">
        <f t="shared" si="2"/>
        <v>340</v>
      </c>
      <c r="R6" s="217">
        <v>14</v>
      </c>
    </row>
    <row r="7" spans="1:18" ht="28.5" customHeight="1">
      <c r="A7" s="163" t="s">
        <v>107</v>
      </c>
      <c r="B7" s="155" t="s">
        <v>165</v>
      </c>
      <c r="C7" s="156">
        <v>1979</v>
      </c>
      <c r="D7" s="271">
        <v>0</v>
      </c>
      <c r="E7" s="271">
        <v>0</v>
      </c>
      <c r="F7" s="167">
        <v>76</v>
      </c>
      <c r="G7" s="167">
        <v>25</v>
      </c>
      <c r="H7" s="167">
        <v>32</v>
      </c>
      <c r="I7" s="150">
        <f t="shared" si="0"/>
        <v>133</v>
      </c>
      <c r="J7" s="159">
        <f t="shared" si="1"/>
      </c>
      <c r="K7" s="160">
        <v>22</v>
      </c>
      <c r="L7" s="165"/>
      <c r="M7" s="166"/>
      <c r="N7" s="165"/>
      <c r="O7" s="217"/>
      <c r="P7" s="308"/>
      <c r="Q7" s="279">
        <f t="shared" si="2"/>
        <v>133</v>
      </c>
      <c r="R7" s="217">
        <v>35</v>
      </c>
    </row>
    <row r="8" spans="1:18" ht="28.5" customHeight="1">
      <c r="A8" s="163" t="s">
        <v>107</v>
      </c>
      <c r="B8" s="155" t="s">
        <v>106</v>
      </c>
      <c r="C8" s="156">
        <v>1982</v>
      </c>
      <c r="D8" s="300">
        <v>49</v>
      </c>
      <c r="E8" s="300">
        <v>17</v>
      </c>
      <c r="F8" s="158">
        <v>79</v>
      </c>
      <c r="G8" s="158">
        <v>19</v>
      </c>
      <c r="H8" s="158">
        <v>33</v>
      </c>
      <c r="I8" s="150">
        <f t="shared" si="0"/>
        <v>131</v>
      </c>
      <c r="J8" s="159">
        <f t="shared" si="1"/>
      </c>
      <c r="K8" s="164">
        <v>24</v>
      </c>
      <c r="L8" s="165"/>
      <c r="M8" s="166"/>
      <c r="N8" s="165"/>
      <c r="O8" s="217"/>
      <c r="P8" s="308"/>
      <c r="Q8" s="279">
        <f t="shared" si="2"/>
        <v>180</v>
      </c>
      <c r="R8" s="217">
        <v>27</v>
      </c>
    </row>
    <row r="9" spans="1:18" ht="28.5" customHeight="1">
      <c r="A9" s="168" t="s">
        <v>107</v>
      </c>
      <c r="B9" s="155" t="s">
        <v>108</v>
      </c>
      <c r="C9" s="156">
        <v>1975</v>
      </c>
      <c r="D9" s="300">
        <v>159</v>
      </c>
      <c r="E9" s="300">
        <v>152</v>
      </c>
      <c r="F9" s="158"/>
      <c r="G9" s="158"/>
      <c r="H9" s="158"/>
      <c r="I9" s="150">
        <f t="shared" si="0"/>
        <v>0</v>
      </c>
      <c r="J9" s="159">
        <f t="shared" si="1"/>
      </c>
      <c r="K9" s="160"/>
      <c r="L9" s="169">
        <f>SUM(I5:I8)</f>
        <v>584</v>
      </c>
      <c r="M9" s="170"/>
      <c r="N9" s="169">
        <v>479</v>
      </c>
      <c r="O9" s="217">
        <v>457</v>
      </c>
      <c r="P9" s="308">
        <f>MAX(L9,N9,O9)</f>
        <v>584</v>
      </c>
      <c r="Q9" s="279">
        <f t="shared" si="2"/>
        <v>311</v>
      </c>
      <c r="R9" s="217">
        <v>19</v>
      </c>
    </row>
    <row r="10" spans="1:18" ht="28.5" customHeight="1">
      <c r="A10" s="154" t="s">
        <v>127</v>
      </c>
      <c r="B10" s="155" t="s">
        <v>19</v>
      </c>
      <c r="C10" s="156">
        <v>1977</v>
      </c>
      <c r="D10" s="300">
        <v>0</v>
      </c>
      <c r="E10" s="300">
        <v>143</v>
      </c>
      <c r="F10" s="158"/>
      <c r="G10" s="158"/>
      <c r="H10" s="158"/>
      <c r="I10" s="150">
        <f t="shared" si="0"/>
        <v>0</v>
      </c>
      <c r="J10" s="159">
        <f t="shared" si="1"/>
      </c>
      <c r="K10" s="164"/>
      <c r="L10" s="161"/>
      <c r="M10" s="162"/>
      <c r="N10" s="161"/>
      <c r="O10" s="217"/>
      <c r="P10" s="308"/>
      <c r="Q10" s="279">
        <f t="shared" si="2"/>
        <v>143</v>
      </c>
      <c r="R10" s="217">
        <v>34</v>
      </c>
    </row>
    <row r="11" spans="1:18" ht="28.5" customHeight="1">
      <c r="A11" s="163" t="s">
        <v>127</v>
      </c>
      <c r="B11" s="155" t="s">
        <v>202</v>
      </c>
      <c r="C11" s="156">
        <v>1980</v>
      </c>
      <c r="D11" s="300">
        <v>0</v>
      </c>
      <c r="E11" s="300">
        <v>92</v>
      </c>
      <c r="F11" s="158"/>
      <c r="G11" s="158"/>
      <c r="H11" s="158"/>
      <c r="I11" s="150">
        <f t="shared" si="0"/>
        <v>0</v>
      </c>
      <c r="J11" s="159">
        <f t="shared" si="1"/>
      </c>
      <c r="K11" s="160"/>
      <c r="L11" s="165"/>
      <c r="M11" s="166"/>
      <c r="N11" s="165"/>
      <c r="O11" s="217"/>
      <c r="P11" s="308"/>
      <c r="Q11" s="279">
        <f t="shared" si="2"/>
        <v>92</v>
      </c>
      <c r="R11" s="217">
        <v>40</v>
      </c>
    </row>
    <row r="12" spans="1:18" ht="28.5" customHeight="1">
      <c r="A12" s="163" t="s">
        <v>127</v>
      </c>
      <c r="B12" s="155" t="s">
        <v>98</v>
      </c>
      <c r="C12" s="156">
        <v>1984</v>
      </c>
      <c r="D12" s="300">
        <v>0</v>
      </c>
      <c r="E12" s="300">
        <v>47</v>
      </c>
      <c r="F12" s="158"/>
      <c r="G12" s="158"/>
      <c r="H12" s="158"/>
      <c r="I12" s="150">
        <f t="shared" si="0"/>
        <v>0</v>
      </c>
      <c r="J12" s="159">
        <f t="shared" si="1"/>
      </c>
      <c r="K12" s="164"/>
      <c r="L12" s="165"/>
      <c r="M12" s="166"/>
      <c r="N12" s="165"/>
      <c r="O12" s="217"/>
      <c r="P12" s="308"/>
      <c r="Q12" s="279">
        <f t="shared" si="2"/>
        <v>47</v>
      </c>
      <c r="R12" s="217">
        <v>45</v>
      </c>
    </row>
    <row r="13" spans="1:18" ht="28.5" customHeight="1">
      <c r="A13" s="168" t="s">
        <v>127</v>
      </c>
      <c r="B13" s="155" t="s">
        <v>201</v>
      </c>
      <c r="C13" s="156">
        <v>1969</v>
      </c>
      <c r="D13" s="300">
        <v>0</v>
      </c>
      <c r="E13" s="300">
        <v>39</v>
      </c>
      <c r="F13" s="158"/>
      <c r="G13" s="158"/>
      <c r="H13" s="158"/>
      <c r="I13" s="150">
        <f t="shared" si="0"/>
        <v>0</v>
      </c>
      <c r="J13" s="159">
        <f t="shared" si="1"/>
      </c>
      <c r="K13" s="160"/>
      <c r="L13" s="165"/>
      <c r="M13" s="166"/>
      <c r="N13" s="165"/>
      <c r="O13" s="217">
        <v>321</v>
      </c>
      <c r="P13" s="308">
        <f>MAX(L13,N13,O13)</f>
        <v>321</v>
      </c>
      <c r="Q13" s="279">
        <f t="shared" si="2"/>
        <v>39</v>
      </c>
      <c r="R13" s="217">
        <v>46</v>
      </c>
    </row>
    <row r="14" spans="1:18" ht="28.5" customHeight="1">
      <c r="A14" s="323" t="s">
        <v>203</v>
      </c>
      <c r="B14" s="155" t="s">
        <v>310</v>
      </c>
      <c r="C14" s="156">
        <v>1980</v>
      </c>
      <c r="D14" s="271">
        <v>0</v>
      </c>
      <c r="E14" s="271">
        <v>0</v>
      </c>
      <c r="F14" s="167">
        <v>48</v>
      </c>
      <c r="G14" s="167">
        <v>35</v>
      </c>
      <c r="H14" s="167">
        <v>8</v>
      </c>
      <c r="I14" s="150">
        <f t="shared" si="0"/>
        <v>91</v>
      </c>
      <c r="J14" s="159">
        <f t="shared" si="1"/>
      </c>
      <c r="K14" s="164">
        <v>26</v>
      </c>
      <c r="L14" s="161"/>
      <c r="M14" s="171"/>
      <c r="N14" s="161"/>
      <c r="O14" s="217"/>
      <c r="P14" s="308"/>
      <c r="Q14" s="279">
        <f t="shared" si="2"/>
        <v>91</v>
      </c>
      <c r="R14" s="217">
        <v>41</v>
      </c>
    </row>
    <row r="15" spans="1:18" ht="28.5" customHeight="1">
      <c r="A15" s="324" t="s">
        <v>203</v>
      </c>
      <c r="B15" s="155" t="s">
        <v>311</v>
      </c>
      <c r="C15" s="156">
        <v>1981</v>
      </c>
      <c r="D15" s="300">
        <v>0</v>
      </c>
      <c r="E15" s="300">
        <v>0</v>
      </c>
      <c r="F15" s="158">
        <v>27</v>
      </c>
      <c r="G15" s="158">
        <v>27</v>
      </c>
      <c r="H15" s="158">
        <v>8</v>
      </c>
      <c r="I15" s="150">
        <f t="shared" si="0"/>
        <v>62</v>
      </c>
      <c r="J15" s="159">
        <f t="shared" si="1"/>
      </c>
      <c r="K15" s="160">
        <v>27</v>
      </c>
      <c r="L15" s="165"/>
      <c r="M15" s="172"/>
      <c r="N15" s="165"/>
      <c r="O15" s="217"/>
      <c r="P15" s="308"/>
      <c r="Q15" s="279">
        <f t="shared" si="2"/>
        <v>62</v>
      </c>
      <c r="R15" s="217">
        <v>43</v>
      </c>
    </row>
    <row r="16" spans="1:18" ht="28.5" customHeight="1">
      <c r="A16" s="324" t="s">
        <v>203</v>
      </c>
      <c r="B16" s="155" t="s">
        <v>309</v>
      </c>
      <c r="C16" s="156">
        <v>1982</v>
      </c>
      <c r="D16" s="300">
        <v>0</v>
      </c>
      <c r="E16" s="300">
        <v>0</v>
      </c>
      <c r="F16" s="158">
        <v>35</v>
      </c>
      <c r="G16" s="158">
        <v>6</v>
      </c>
      <c r="H16" s="158">
        <v>12</v>
      </c>
      <c r="I16" s="150">
        <f t="shared" si="0"/>
        <v>53</v>
      </c>
      <c r="J16" s="159">
        <f t="shared" si="1"/>
      </c>
      <c r="K16" s="164">
        <v>28</v>
      </c>
      <c r="L16" s="165"/>
      <c r="M16" s="172"/>
      <c r="N16" s="165"/>
      <c r="O16" s="217"/>
      <c r="P16" s="308"/>
      <c r="Q16" s="279">
        <f t="shared" si="2"/>
        <v>53</v>
      </c>
      <c r="R16" s="217">
        <v>44</v>
      </c>
    </row>
    <row r="17" spans="1:18" ht="28.5" customHeight="1">
      <c r="A17" s="324" t="s">
        <v>203</v>
      </c>
      <c r="B17" s="155" t="s">
        <v>308</v>
      </c>
      <c r="C17" s="156">
        <v>1977</v>
      </c>
      <c r="D17" s="300">
        <v>0</v>
      </c>
      <c r="E17" s="300">
        <v>0</v>
      </c>
      <c r="F17" s="158">
        <v>11</v>
      </c>
      <c r="G17" s="158">
        <v>21</v>
      </c>
      <c r="H17" s="158">
        <v>5</v>
      </c>
      <c r="I17" s="150">
        <f t="shared" si="0"/>
        <v>37</v>
      </c>
      <c r="J17" s="159">
        <f t="shared" si="1"/>
      </c>
      <c r="K17" s="160">
        <v>29</v>
      </c>
      <c r="L17" s="165"/>
      <c r="M17" s="172"/>
      <c r="N17" s="165"/>
      <c r="O17" s="217"/>
      <c r="P17" s="308"/>
      <c r="Q17" s="279">
        <f t="shared" si="2"/>
        <v>37</v>
      </c>
      <c r="R17" s="217">
        <v>47</v>
      </c>
    </row>
    <row r="18" spans="1:18" ht="28.5" customHeight="1">
      <c r="A18" s="324" t="s">
        <v>203</v>
      </c>
      <c r="B18" s="155" t="s">
        <v>114</v>
      </c>
      <c r="C18" s="156">
        <v>1982</v>
      </c>
      <c r="D18" s="300">
        <v>164</v>
      </c>
      <c r="E18" s="300">
        <v>168</v>
      </c>
      <c r="F18" s="158"/>
      <c r="G18" s="158"/>
      <c r="H18" s="158"/>
      <c r="I18" s="150">
        <f t="shared" si="0"/>
        <v>0</v>
      </c>
      <c r="J18" s="159">
        <f t="shared" si="1"/>
      </c>
      <c r="K18" s="164"/>
      <c r="L18" s="165"/>
      <c r="M18" s="172"/>
      <c r="N18" s="165"/>
      <c r="O18" s="217"/>
      <c r="P18" s="308"/>
      <c r="Q18" s="279">
        <f t="shared" si="2"/>
        <v>332</v>
      </c>
      <c r="R18" s="217">
        <v>15</v>
      </c>
    </row>
    <row r="19" spans="1:18" ht="28.5" customHeight="1">
      <c r="A19" s="324" t="s">
        <v>203</v>
      </c>
      <c r="B19" s="155" t="s">
        <v>111</v>
      </c>
      <c r="C19" s="156">
        <v>1982</v>
      </c>
      <c r="D19" s="300">
        <v>147</v>
      </c>
      <c r="E19" s="300">
        <v>177</v>
      </c>
      <c r="F19" s="158"/>
      <c r="G19" s="158"/>
      <c r="H19" s="158"/>
      <c r="I19" s="150">
        <f t="shared" si="0"/>
        <v>0</v>
      </c>
      <c r="J19" s="159">
        <f t="shared" si="1"/>
      </c>
      <c r="K19" s="160"/>
      <c r="L19" s="165"/>
      <c r="M19" s="172"/>
      <c r="N19" s="165"/>
      <c r="O19" s="217"/>
      <c r="P19" s="308"/>
      <c r="Q19" s="279">
        <f t="shared" si="2"/>
        <v>324</v>
      </c>
      <c r="R19" s="217">
        <v>16</v>
      </c>
    </row>
    <row r="20" spans="1:18" ht="28.5" customHeight="1">
      <c r="A20" s="324" t="s">
        <v>203</v>
      </c>
      <c r="B20" s="155" t="s">
        <v>112</v>
      </c>
      <c r="C20" s="156">
        <v>1980</v>
      </c>
      <c r="D20" s="300">
        <v>111</v>
      </c>
      <c r="E20" s="300">
        <v>56</v>
      </c>
      <c r="F20" s="158"/>
      <c r="G20" s="158"/>
      <c r="H20" s="158"/>
      <c r="I20" s="150">
        <f t="shared" si="0"/>
        <v>0</v>
      </c>
      <c r="J20" s="159">
        <f t="shared" si="1"/>
      </c>
      <c r="K20" s="164"/>
      <c r="L20" s="165">
        <f>SUM(I14:I17)</f>
        <v>243</v>
      </c>
      <c r="M20" s="172"/>
      <c r="N20" s="165">
        <v>508</v>
      </c>
      <c r="O20" s="217">
        <v>557</v>
      </c>
      <c r="P20" s="308">
        <f>MAX(L20,N20,O20)</f>
        <v>557</v>
      </c>
      <c r="Q20" s="279">
        <f t="shared" si="2"/>
        <v>167</v>
      </c>
      <c r="R20" s="217">
        <v>28</v>
      </c>
    </row>
    <row r="21" spans="1:18" ht="28.5" customHeight="1">
      <c r="A21" s="324" t="s">
        <v>203</v>
      </c>
      <c r="B21" s="155" t="s">
        <v>204</v>
      </c>
      <c r="C21" s="156">
        <v>1976</v>
      </c>
      <c r="D21" s="300">
        <v>0</v>
      </c>
      <c r="E21" s="300">
        <v>156</v>
      </c>
      <c r="F21" s="158"/>
      <c r="G21" s="158"/>
      <c r="H21" s="158"/>
      <c r="I21" s="150">
        <f t="shared" si="0"/>
        <v>0</v>
      </c>
      <c r="J21" s="159">
        <f t="shared" si="1"/>
      </c>
      <c r="K21" s="160"/>
      <c r="L21" s="165"/>
      <c r="M21" s="172"/>
      <c r="N21" s="165"/>
      <c r="O21" s="217"/>
      <c r="P21" s="308"/>
      <c r="Q21" s="279">
        <f t="shared" si="2"/>
        <v>156</v>
      </c>
      <c r="R21" s="217">
        <v>30</v>
      </c>
    </row>
    <row r="22" spans="1:18" ht="28.5" customHeight="1">
      <c r="A22" s="325" t="s">
        <v>203</v>
      </c>
      <c r="B22" s="155" t="s">
        <v>113</v>
      </c>
      <c r="C22" s="156">
        <v>1973</v>
      </c>
      <c r="D22" s="271">
        <v>86</v>
      </c>
      <c r="E22" s="271">
        <v>0</v>
      </c>
      <c r="F22" s="167"/>
      <c r="G22" s="167"/>
      <c r="H22" s="167"/>
      <c r="I22" s="150">
        <f t="shared" si="0"/>
        <v>0</v>
      </c>
      <c r="J22" s="159">
        <f t="shared" si="1"/>
      </c>
      <c r="K22" s="164"/>
      <c r="L22" s="169"/>
      <c r="M22" s="173"/>
      <c r="N22" s="169"/>
      <c r="O22" s="217"/>
      <c r="P22" s="308"/>
      <c r="Q22" s="279">
        <f t="shared" si="2"/>
        <v>86</v>
      </c>
      <c r="R22" s="217">
        <v>42</v>
      </c>
    </row>
    <row r="23" spans="1:18" ht="28.5" customHeight="1">
      <c r="A23" s="163" t="s">
        <v>55</v>
      </c>
      <c r="B23" s="155" t="s">
        <v>26</v>
      </c>
      <c r="C23" s="156">
        <v>1962</v>
      </c>
      <c r="D23" s="300">
        <v>252</v>
      </c>
      <c r="E23" s="300">
        <v>238</v>
      </c>
      <c r="F23" s="158">
        <v>90</v>
      </c>
      <c r="G23" s="158">
        <v>75</v>
      </c>
      <c r="H23" s="158">
        <v>65</v>
      </c>
      <c r="I23" s="150">
        <f t="shared" si="0"/>
        <v>230</v>
      </c>
      <c r="J23" s="159" t="str">
        <f t="shared" si="1"/>
        <v>sm</v>
      </c>
      <c r="K23" s="160">
        <v>1</v>
      </c>
      <c r="L23" s="165"/>
      <c r="M23" s="172"/>
      <c r="N23" s="165"/>
      <c r="O23" s="217"/>
      <c r="P23" s="308"/>
      <c r="Q23" s="279">
        <f t="shared" si="2"/>
        <v>490</v>
      </c>
      <c r="R23" s="217">
        <v>1</v>
      </c>
    </row>
    <row r="24" spans="1:18" ht="28.5" customHeight="1">
      <c r="A24" s="154" t="s">
        <v>55</v>
      </c>
      <c r="B24" s="155" t="s">
        <v>95</v>
      </c>
      <c r="C24" s="156">
        <v>1978</v>
      </c>
      <c r="D24" s="300">
        <v>0</v>
      </c>
      <c r="E24" s="300">
        <v>194</v>
      </c>
      <c r="F24" s="158">
        <v>83</v>
      </c>
      <c r="G24" s="158">
        <v>73</v>
      </c>
      <c r="H24" s="158">
        <v>47</v>
      </c>
      <c r="I24" s="150">
        <f t="shared" si="0"/>
        <v>203</v>
      </c>
      <c r="J24" s="159">
        <f t="shared" si="1"/>
        <v>1</v>
      </c>
      <c r="K24" s="164">
        <v>5</v>
      </c>
      <c r="L24" s="161"/>
      <c r="M24" s="171"/>
      <c r="N24" s="161"/>
      <c r="O24" s="217"/>
      <c r="P24" s="308"/>
      <c r="Q24" s="279">
        <f t="shared" si="2"/>
        <v>397</v>
      </c>
      <c r="R24" s="217">
        <v>9</v>
      </c>
    </row>
    <row r="25" spans="1:18" ht="28.5" customHeight="1">
      <c r="A25" s="163" t="s">
        <v>55</v>
      </c>
      <c r="B25" s="155" t="s">
        <v>29</v>
      </c>
      <c r="C25" s="156">
        <v>1962</v>
      </c>
      <c r="D25" s="300">
        <v>0</v>
      </c>
      <c r="E25" s="300">
        <v>217</v>
      </c>
      <c r="F25" s="158">
        <v>62</v>
      </c>
      <c r="G25" s="158">
        <v>85</v>
      </c>
      <c r="H25" s="158">
        <v>30</v>
      </c>
      <c r="I25" s="150">
        <f t="shared" si="0"/>
        <v>177</v>
      </c>
      <c r="J25" s="159">
        <f t="shared" si="1"/>
        <v>1</v>
      </c>
      <c r="K25" s="160">
        <v>12</v>
      </c>
      <c r="L25" s="165"/>
      <c r="M25" s="172"/>
      <c r="N25" s="165"/>
      <c r="O25" s="405"/>
      <c r="P25" s="405">
        <v>2</v>
      </c>
      <c r="Q25" s="279">
        <f t="shared" si="2"/>
        <v>394</v>
      </c>
      <c r="R25" s="217">
        <v>10</v>
      </c>
    </row>
    <row r="26" spans="1:18" ht="28.5" customHeight="1">
      <c r="A26" s="163" t="s">
        <v>55</v>
      </c>
      <c r="B26" s="155" t="s">
        <v>27</v>
      </c>
      <c r="C26" s="156">
        <v>1974</v>
      </c>
      <c r="D26" s="300">
        <v>189</v>
      </c>
      <c r="E26" s="300">
        <v>209</v>
      </c>
      <c r="F26" s="158">
        <v>76</v>
      </c>
      <c r="G26" s="158">
        <v>54</v>
      </c>
      <c r="H26" s="158">
        <v>45</v>
      </c>
      <c r="I26" s="150">
        <f t="shared" si="0"/>
        <v>175</v>
      </c>
      <c r="J26" s="159">
        <f t="shared" si="1"/>
        <v>1</v>
      </c>
      <c r="K26" s="164">
        <v>13</v>
      </c>
      <c r="L26" s="165">
        <f>SUM(I23:I26)</f>
        <v>785</v>
      </c>
      <c r="M26" s="172"/>
      <c r="N26" s="165">
        <v>441</v>
      </c>
      <c r="O26" s="161">
        <v>858</v>
      </c>
      <c r="P26" s="308">
        <f>MAX(L26,N26,O26)</f>
        <v>858</v>
      </c>
      <c r="Q26" s="279">
        <f t="shared" si="2"/>
        <v>398</v>
      </c>
      <c r="R26" s="217">
        <v>7</v>
      </c>
    </row>
    <row r="27" spans="1:18" ht="28.5" customHeight="1">
      <c r="A27" s="330" t="s">
        <v>303</v>
      </c>
      <c r="B27" s="155" t="s">
        <v>97</v>
      </c>
      <c r="C27" s="156">
        <v>1956</v>
      </c>
      <c r="D27" s="300">
        <v>210</v>
      </c>
      <c r="E27" s="300">
        <v>0</v>
      </c>
      <c r="F27" s="158"/>
      <c r="G27" s="158"/>
      <c r="H27" s="158"/>
      <c r="I27" s="150">
        <f t="shared" si="0"/>
        <v>0</v>
      </c>
      <c r="J27" s="159">
        <f t="shared" si="1"/>
      </c>
      <c r="K27" s="160"/>
      <c r="L27" s="217"/>
      <c r="M27" s="272"/>
      <c r="N27" s="217"/>
      <c r="O27" s="405"/>
      <c r="P27" s="308"/>
      <c r="Q27" s="279">
        <f t="shared" si="2"/>
        <v>210</v>
      </c>
      <c r="R27" s="217">
        <v>25</v>
      </c>
    </row>
    <row r="28" spans="1:18" ht="28.5" customHeight="1">
      <c r="A28" s="154" t="s">
        <v>147</v>
      </c>
      <c r="B28" s="155" t="s">
        <v>205</v>
      </c>
      <c r="C28" s="156">
        <v>1982</v>
      </c>
      <c r="D28" s="300">
        <v>0</v>
      </c>
      <c r="E28" s="300">
        <v>106</v>
      </c>
      <c r="F28" s="158">
        <v>67</v>
      </c>
      <c r="G28" s="158">
        <v>50</v>
      </c>
      <c r="H28" s="158">
        <v>60</v>
      </c>
      <c r="I28" s="150">
        <f t="shared" si="0"/>
        <v>177</v>
      </c>
      <c r="J28" s="159">
        <f t="shared" si="1"/>
        <v>1</v>
      </c>
      <c r="K28" s="164">
        <v>11</v>
      </c>
      <c r="L28" s="161"/>
      <c r="M28" s="171"/>
      <c r="N28" s="161"/>
      <c r="O28" s="217"/>
      <c r="P28" s="308"/>
      <c r="Q28" s="279">
        <f t="shared" si="2"/>
        <v>283</v>
      </c>
      <c r="R28" s="217">
        <v>22</v>
      </c>
    </row>
    <row r="29" spans="1:18" ht="28.5" customHeight="1">
      <c r="A29" s="163" t="s">
        <v>147</v>
      </c>
      <c r="B29" s="155" t="s">
        <v>312</v>
      </c>
      <c r="C29" s="156">
        <v>1982</v>
      </c>
      <c r="D29" s="300">
        <v>0</v>
      </c>
      <c r="E29" s="300">
        <v>0</v>
      </c>
      <c r="F29" s="158">
        <v>69</v>
      </c>
      <c r="G29" s="158">
        <v>66</v>
      </c>
      <c r="H29" s="158">
        <v>25</v>
      </c>
      <c r="I29" s="150">
        <f t="shared" si="0"/>
        <v>160</v>
      </c>
      <c r="J29" s="159">
        <f t="shared" si="1"/>
        <v>2</v>
      </c>
      <c r="K29" s="160">
        <v>17</v>
      </c>
      <c r="L29" s="165"/>
      <c r="M29" s="172"/>
      <c r="N29" s="165"/>
      <c r="O29" s="217"/>
      <c r="P29" s="308"/>
      <c r="Q29" s="279">
        <f t="shared" si="2"/>
        <v>160</v>
      </c>
      <c r="R29" s="217">
        <v>29</v>
      </c>
    </row>
    <row r="30" spans="1:18" ht="28.5" customHeight="1">
      <c r="A30" s="163" t="s">
        <v>147</v>
      </c>
      <c r="B30" s="155" t="s">
        <v>99</v>
      </c>
      <c r="C30" s="156">
        <v>1967</v>
      </c>
      <c r="D30" s="300">
        <v>0</v>
      </c>
      <c r="E30" s="300">
        <v>189</v>
      </c>
      <c r="F30" s="158">
        <v>59</v>
      </c>
      <c r="G30" s="158">
        <v>51</v>
      </c>
      <c r="H30" s="158">
        <v>22</v>
      </c>
      <c r="I30" s="150">
        <f t="shared" si="0"/>
        <v>132</v>
      </c>
      <c r="J30" s="159">
        <f t="shared" si="1"/>
      </c>
      <c r="K30" s="164">
        <v>23</v>
      </c>
      <c r="L30" s="165">
        <f>SUM(I28:I31)</f>
        <v>597</v>
      </c>
      <c r="M30" s="172"/>
      <c r="N30" s="165"/>
      <c r="O30" s="217">
        <v>295</v>
      </c>
      <c r="P30" s="308">
        <f>MAX(L30,N30,O30)</f>
        <v>597</v>
      </c>
      <c r="Q30" s="279">
        <f t="shared" si="2"/>
        <v>321</v>
      </c>
      <c r="R30" s="217">
        <v>17</v>
      </c>
    </row>
    <row r="31" spans="1:18" ht="28.5" customHeight="1">
      <c r="A31" s="168" t="s">
        <v>147</v>
      </c>
      <c r="B31" s="155" t="s">
        <v>316</v>
      </c>
      <c r="C31" s="156">
        <v>1977</v>
      </c>
      <c r="D31" s="300">
        <v>0</v>
      </c>
      <c r="E31" s="300">
        <v>0</v>
      </c>
      <c r="F31" s="158">
        <v>39</v>
      </c>
      <c r="G31" s="158">
        <v>55</v>
      </c>
      <c r="H31" s="158">
        <v>34</v>
      </c>
      <c r="I31" s="150">
        <f t="shared" si="0"/>
        <v>128</v>
      </c>
      <c r="J31" s="159">
        <f t="shared" si="1"/>
      </c>
      <c r="K31" s="160">
        <v>25</v>
      </c>
      <c r="L31" s="169"/>
      <c r="M31" s="173"/>
      <c r="N31" s="169"/>
      <c r="O31" s="217"/>
      <c r="P31" s="308"/>
      <c r="Q31" s="279">
        <f t="shared" si="2"/>
        <v>128</v>
      </c>
      <c r="R31" s="217">
        <v>36</v>
      </c>
    </row>
    <row r="32" spans="1:18" ht="28.5" customHeight="1">
      <c r="A32" s="163" t="s">
        <v>197</v>
      </c>
      <c r="B32" s="174" t="s">
        <v>38</v>
      </c>
      <c r="C32" s="175">
        <v>1958</v>
      </c>
      <c r="D32" s="274">
        <v>161</v>
      </c>
      <c r="E32" s="274">
        <v>204</v>
      </c>
      <c r="F32" s="167">
        <v>84</v>
      </c>
      <c r="G32" s="167">
        <v>78</v>
      </c>
      <c r="H32" s="167">
        <v>51</v>
      </c>
      <c r="I32" s="150">
        <f t="shared" si="0"/>
        <v>213</v>
      </c>
      <c r="J32" s="159" t="str">
        <f t="shared" si="1"/>
        <v>smk</v>
      </c>
      <c r="K32" s="164">
        <v>3</v>
      </c>
      <c r="L32" s="165"/>
      <c r="M32" s="171"/>
      <c r="N32" s="161"/>
      <c r="O32" s="217"/>
      <c r="P32" s="308"/>
      <c r="Q32" s="279">
        <f t="shared" si="2"/>
        <v>417</v>
      </c>
      <c r="R32" s="217">
        <v>6</v>
      </c>
    </row>
    <row r="33" spans="1:18" ht="28.5" customHeight="1">
      <c r="A33" s="163" t="s">
        <v>197</v>
      </c>
      <c r="B33" s="174" t="s">
        <v>34</v>
      </c>
      <c r="C33" s="175">
        <v>1968</v>
      </c>
      <c r="D33" s="274">
        <v>0</v>
      </c>
      <c r="E33" s="274">
        <v>224</v>
      </c>
      <c r="F33" s="167">
        <v>71</v>
      </c>
      <c r="G33" s="167">
        <v>68</v>
      </c>
      <c r="H33" s="167">
        <v>59</v>
      </c>
      <c r="I33" s="150">
        <f t="shared" si="0"/>
        <v>198</v>
      </c>
      <c r="J33" s="159">
        <f t="shared" si="1"/>
        <v>1</v>
      </c>
      <c r="K33" s="160">
        <v>6</v>
      </c>
      <c r="L33" s="165"/>
      <c r="M33" s="172"/>
      <c r="N33" s="165"/>
      <c r="O33" s="217"/>
      <c r="P33" s="308"/>
      <c r="Q33" s="279">
        <f t="shared" si="2"/>
        <v>422</v>
      </c>
      <c r="R33" s="217">
        <v>4</v>
      </c>
    </row>
    <row r="34" spans="1:18" ht="28.5" customHeight="1">
      <c r="A34" s="163" t="s">
        <v>197</v>
      </c>
      <c r="B34" s="174" t="s">
        <v>36</v>
      </c>
      <c r="C34" s="175">
        <v>1956</v>
      </c>
      <c r="D34" s="274">
        <v>85</v>
      </c>
      <c r="E34" s="274">
        <v>202</v>
      </c>
      <c r="F34" s="167">
        <v>78</v>
      </c>
      <c r="G34" s="167">
        <v>59</v>
      </c>
      <c r="H34" s="167">
        <v>47</v>
      </c>
      <c r="I34" s="150">
        <f t="shared" si="0"/>
        <v>184</v>
      </c>
      <c r="J34" s="159">
        <f t="shared" si="1"/>
        <v>1</v>
      </c>
      <c r="K34" s="160">
        <v>9</v>
      </c>
      <c r="L34" s="165">
        <f>SUM(I32:I35)</f>
        <v>760</v>
      </c>
      <c r="M34" s="172"/>
      <c r="N34" s="165">
        <v>353</v>
      </c>
      <c r="O34" s="217">
        <v>777</v>
      </c>
      <c r="P34" s="308">
        <f>MAX(L34,N34,O34)</f>
        <v>777</v>
      </c>
      <c r="Q34" s="279">
        <f t="shared" si="2"/>
        <v>386</v>
      </c>
      <c r="R34" s="217">
        <v>13</v>
      </c>
    </row>
    <row r="35" spans="1:18" ht="28.5" customHeight="1">
      <c r="A35" s="176" t="s">
        <v>197</v>
      </c>
      <c r="B35" s="177" t="s">
        <v>25</v>
      </c>
      <c r="C35" s="178">
        <v>1961</v>
      </c>
      <c r="D35" s="301">
        <v>0</v>
      </c>
      <c r="E35" s="301">
        <v>147</v>
      </c>
      <c r="F35" s="167">
        <v>67</v>
      </c>
      <c r="G35" s="167">
        <v>54</v>
      </c>
      <c r="H35" s="167">
        <v>44</v>
      </c>
      <c r="I35" s="150">
        <f t="shared" si="0"/>
        <v>165</v>
      </c>
      <c r="J35" s="159">
        <f t="shared" si="1"/>
        <v>2</v>
      </c>
      <c r="K35" s="164">
        <v>15</v>
      </c>
      <c r="L35" s="165"/>
      <c r="M35" s="172"/>
      <c r="N35" s="165"/>
      <c r="O35" s="217"/>
      <c r="P35" s="406">
        <v>3</v>
      </c>
      <c r="Q35" s="279">
        <f t="shared" si="2"/>
        <v>312</v>
      </c>
      <c r="R35" s="217">
        <v>18</v>
      </c>
    </row>
    <row r="36" spans="1:18" ht="28.5" customHeight="1">
      <c r="A36" s="176" t="s">
        <v>197</v>
      </c>
      <c r="B36" s="177" t="s">
        <v>24</v>
      </c>
      <c r="C36" s="178">
        <v>1951</v>
      </c>
      <c r="D36" s="301">
        <v>0</v>
      </c>
      <c r="E36" s="301">
        <v>0</v>
      </c>
      <c r="F36" s="167">
        <v>65</v>
      </c>
      <c r="G36" s="167">
        <v>62</v>
      </c>
      <c r="H36" s="167">
        <v>20</v>
      </c>
      <c r="I36" s="150">
        <f t="shared" si="0"/>
        <v>147</v>
      </c>
      <c r="J36" s="159">
        <f t="shared" si="1"/>
      </c>
      <c r="K36" s="160">
        <v>19</v>
      </c>
      <c r="L36" s="165"/>
      <c r="M36" s="172"/>
      <c r="N36" s="165"/>
      <c r="O36" s="217"/>
      <c r="P36" s="308"/>
      <c r="Q36" s="279">
        <f t="shared" si="2"/>
        <v>147</v>
      </c>
      <c r="R36" s="217">
        <v>33</v>
      </c>
    </row>
    <row r="37" spans="1:18" ht="28.5" customHeight="1">
      <c r="A37" s="404" t="s">
        <v>197</v>
      </c>
      <c r="B37" s="177" t="s">
        <v>35</v>
      </c>
      <c r="C37" s="178">
        <v>1957</v>
      </c>
      <c r="D37" s="301">
        <v>107</v>
      </c>
      <c r="E37" s="301">
        <v>0</v>
      </c>
      <c r="F37" s="167"/>
      <c r="G37" s="167"/>
      <c r="H37" s="167"/>
      <c r="I37" s="150">
        <f t="shared" si="0"/>
        <v>0</v>
      </c>
      <c r="J37" s="159">
        <f t="shared" si="1"/>
      </c>
      <c r="K37" s="160"/>
      <c r="L37" s="165"/>
      <c r="M37" s="172"/>
      <c r="N37" s="165"/>
      <c r="O37" s="217"/>
      <c r="P37" s="308"/>
      <c r="Q37" s="279">
        <f t="shared" si="2"/>
        <v>107</v>
      </c>
      <c r="R37" s="217">
        <v>39</v>
      </c>
    </row>
    <row r="38" spans="1:18" ht="28.5" customHeight="1">
      <c r="A38" s="154" t="s">
        <v>117</v>
      </c>
      <c r="B38" s="155" t="s">
        <v>53</v>
      </c>
      <c r="C38" s="156">
        <v>1969</v>
      </c>
      <c r="D38" s="271">
        <v>207</v>
      </c>
      <c r="E38" s="271">
        <v>230</v>
      </c>
      <c r="F38" s="167">
        <v>88</v>
      </c>
      <c r="G38" s="167">
        <v>83</v>
      </c>
      <c r="H38" s="167">
        <v>41</v>
      </c>
      <c r="I38" s="150">
        <f t="shared" si="0"/>
        <v>212</v>
      </c>
      <c r="J38" s="159" t="str">
        <f t="shared" si="1"/>
        <v>smk</v>
      </c>
      <c r="K38" s="164">
        <v>4</v>
      </c>
      <c r="L38" s="161"/>
      <c r="M38" s="171"/>
      <c r="N38" s="303"/>
      <c r="O38" s="217"/>
      <c r="P38" s="308"/>
      <c r="Q38" s="279">
        <f t="shared" si="2"/>
        <v>442</v>
      </c>
      <c r="R38" s="217">
        <v>2</v>
      </c>
    </row>
    <row r="39" spans="1:18" ht="28.5" customHeight="1">
      <c r="A39" s="163" t="s">
        <v>117</v>
      </c>
      <c r="B39" s="155" t="s">
        <v>51</v>
      </c>
      <c r="C39" s="156">
        <v>1973</v>
      </c>
      <c r="D39" s="271">
        <v>184</v>
      </c>
      <c r="E39" s="271">
        <v>205</v>
      </c>
      <c r="F39" s="167">
        <v>80</v>
      </c>
      <c r="G39" s="167">
        <v>67</v>
      </c>
      <c r="H39" s="167">
        <v>45</v>
      </c>
      <c r="I39" s="150">
        <f t="shared" si="0"/>
        <v>192</v>
      </c>
      <c r="J39" s="159">
        <f t="shared" si="1"/>
        <v>1</v>
      </c>
      <c r="K39" s="160">
        <v>7</v>
      </c>
      <c r="L39" s="165"/>
      <c r="M39" s="172"/>
      <c r="N39" s="281"/>
      <c r="O39" s="217"/>
      <c r="P39" s="308"/>
      <c r="Q39" s="279">
        <f t="shared" si="2"/>
        <v>397</v>
      </c>
      <c r="R39" s="217">
        <v>8</v>
      </c>
    </row>
    <row r="40" spans="1:18" ht="28.5" customHeight="1">
      <c r="A40" s="163" t="s">
        <v>117</v>
      </c>
      <c r="B40" s="155" t="s">
        <v>50</v>
      </c>
      <c r="C40" s="156">
        <v>1952</v>
      </c>
      <c r="D40" s="271">
        <v>221</v>
      </c>
      <c r="E40" s="271">
        <v>216</v>
      </c>
      <c r="F40" s="167">
        <v>88</v>
      </c>
      <c r="G40" s="167">
        <v>57</v>
      </c>
      <c r="H40" s="167">
        <v>39</v>
      </c>
      <c r="I40" s="150">
        <f t="shared" si="0"/>
        <v>184</v>
      </c>
      <c r="J40" s="159">
        <f t="shared" si="1"/>
        <v>1</v>
      </c>
      <c r="K40" s="164">
        <v>10</v>
      </c>
      <c r="L40" s="165"/>
      <c r="M40" s="172"/>
      <c r="N40" s="281"/>
      <c r="O40" s="217"/>
      <c r="P40" s="308"/>
      <c r="Q40" s="279">
        <f t="shared" si="2"/>
        <v>437</v>
      </c>
      <c r="R40" s="217">
        <v>3</v>
      </c>
    </row>
    <row r="41" spans="1:18" ht="28.5" customHeight="1">
      <c r="A41" s="163" t="s">
        <v>117</v>
      </c>
      <c r="B41" s="155" t="s">
        <v>49</v>
      </c>
      <c r="C41" s="156">
        <v>1966</v>
      </c>
      <c r="D41" s="271">
        <v>198</v>
      </c>
      <c r="E41" s="271">
        <v>192</v>
      </c>
      <c r="F41" s="167">
        <v>87</v>
      </c>
      <c r="G41" s="167">
        <v>62</v>
      </c>
      <c r="H41" s="167">
        <v>25</v>
      </c>
      <c r="I41" s="150">
        <f t="shared" si="0"/>
        <v>174</v>
      </c>
      <c r="J41" s="159">
        <f t="shared" si="1"/>
        <v>2</v>
      </c>
      <c r="K41" s="160">
        <v>14</v>
      </c>
      <c r="L41" s="165"/>
      <c r="M41" s="172"/>
      <c r="N41" s="281"/>
      <c r="O41" s="217"/>
      <c r="P41" s="308"/>
      <c r="Q41" s="279">
        <f t="shared" si="2"/>
        <v>390</v>
      </c>
      <c r="R41" s="217">
        <v>12</v>
      </c>
    </row>
    <row r="42" spans="1:18" ht="28.5" customHeight="1">
      <c r="A42" s="163" t="s">
        <v>117</v>
      </c>
      <c r="B42" s="155" t="s">
        <v>48</v>
      </c>
      <c r="C42" s="156">
        <v>1973</v>
      </c>
      <c r="D42" s="271">
        <v>220</v>
      </c>
      <c r="E42" s="271">
        <v>199</v>
      </c>
      <c r="F42" s="167"/>
      <c r="G42" s="167"/>
      <c r="H42" s="167"/>
      <c r="I42" s="150">
        <f t="shared" si="0"/>
        <v>0</v>
      </c>
      <c r="J42" s="159">
        <f t="shared" si="1"/>
      </c>
      <c r="K42" s="160"/>
      <c r="L42" s="165">
        <f>SUM(I38:I41)</f>
        <v>762</v>
      </c>
      <c r="M42" s="172"/>
      <c r="N42" s="165">
        <v>846</v>
      </c>
      <c r="O42" s="217">
        <v>877</v>
      </c>
      <c r="P42" s="308">
        <f>MAX(L42,N42,O42)</f>
        <v>877</v>
      </c>
      <c r="Q42" s="279">
        <f t="shared" si="2"/>
        <v>419</v>
      </c>
      <c r="R42" s="217">
        <v>5</v>
      </c>
    </row>
    <row r="43" spans="1:18" ht="28.5" customHeight="1">
      <c r="A43" s="163" t="s">
        <v>117</v>
      </c>
      <c r="B43" s="155" t="s">
        <v>47</v>
      </c>
      <c r="C43" s="156">
        <v>1964</v>
      </c>
      <c r="D43" s="271">
        <v>0</v>
      </c>
      <c r="E43" s="271">
        <v>226</v>
      </c>
      <c r="F43" s="167"/>
      <c r="G43" s="167"/>
      <c r="H43" s="167"/>
      <c r="I43" s="150">
        <f t="shared" si="0"/>
        <v>0</v>
      </c>
      <c r="J43" s="159">
        <f t="shared" si="1"/>
      </c>
      <c r="K43" s="164"/>
      <c r="L43" s="165"/>
      <c r="M43" s="172"/>
      <c r="N43" s="165"/>
      <c r="O43" s="217"/>
      <c r="P43" s="406">
        <v>1</v>
      </c>
      <c r="Q43" s="279">
        <f t="shared" si="2"/>
        <v>226</v>
      </c>
      <c r="R43" s="217">
        <v>24</v>
      </c>
    </row>
    <row r="44" spans="1:18" ht="28.5" customHeight="1">
      <c r="A44" s="168" t="s">
        <v>117</v>
      </c>
      <c r="B44" s="155" t="s">
        <v>46</v>
      </c>
      <c r="C44" s="156">
        <v>1966</v>
      </c>
      <c r="D44" s="271">
        <v>148</v>
      </c>
      <c r="E44" s="271">
        <v>0</v>
      </c>
      <c r="F44" s="167"/>
      <c r="G44" s="167"/>
      <c r="H44" s="167"/>
      <c r="I44" s="150">
        <f t="shared" si="0"/>
        <v>0</v>
      </c>
      <c r="J44" s="159">
        <f t="shared" si="1"/>
      </c>
      <c r="K44" s="160"/>
      <c r="L44" s="169"/>
      <c r="M44" s="173"/>
      <c r="N44" s="282"/>
      <c r="O44" s="217"/>
      <c r="P44" s="308"/>
      <c r="Q44" s="279">
        <f t="shared" si="2"/>
        <v>148</v>
      </c>
      <c r="R44" s="217">
        <v>32</v>
      </c>
    </row>
    <row r="45" spans="1:18" ht="28.5" customHeight="1">
      <c r="A45" s="154" t="s">
        <v>196</v>
      </c>
      <c r="B45" s="192" t="s">
        <v>41</v>
      </c>
      <c r="C45" s="193">
        <v>1960</v>
      </c>
      <c r="D45" s="277">
        <v>155</v>
      </c>
      <c r="E45" s="277">
        <v>175</v>
      </c>
      <c r="F45" s="167">
        <v>89</v>
      </c>
      <c r="G45" s="167">
        <v>92</v>
      </c>
      <c r="H45" s="167">
        <v>36</v>
      </c>
      <c r="I45" s="150">
        <f t="shared" si="0"/>
        <v>217</v>
      </c>
      <c r="J45" s="159" t="str">
        <f t="shared" si="1"/>
        <v>smk</v>
      </c>
      <c r="K45" s="164">
        <v>2</v>
      </c>
      <c r="L45" s="161">
        <f>SUM(I45:I48)</f>
        <v>694</v>
      </c>
      <c r="M45" s="171"/>
      <c r="N45" s="161">
        <v>473</v>
      </c>
      <c r="O45" s="217">
        <v>543</v>
      </c>
      <c r="P45" s="308">
        <f>MAX(L45,N45,O45)</f>
        <v>694</v>
      </c>
      <c r="Q45" s="279">
        <f t="shared" si="2"/>
        <v>392</v>
      </c>
      <c r="R45" s="217">
        <v>11</v>
      </c>
    </row>
    <row r="46" spans="1:18" ht="28.5" customHeight="1">
      <c r="A46" s="163" t="s">
        <v>196</v>
      </c>
      <c r="B46" s="192" t="s">
        <v>313</v>
      </c>
      <c r="C46" s="193">
        <v>1949</v>
      </c>
      <c r="D46" s="277">
        <v>0</v>
      </c>
      <c r="E46" s="277">
        <v>0</v>
      </c>
      <c r="F46" s="167">
        <v>77</v>
      </c>
      <c r="G46" s="167">
        <v>78</v>
      </c>
      <c r="H46" s="167">
        <v>37</v>
      </c>
      <c r="I46" s="150">
        <f t="shared" si="0"/>
        <v>192</v>
      </c>
      <c r="J46" s="159">
        <f t="shared" si="1"/>
        <v>1</v>
      </c>
      <c r="K46" s="164">
        <v>8</v>
      </c>
      <c r="L46" s="165"/>
      <c r="M46" s="172"/>
      <c r="N46" s="265"/>
      <c r="O46" s="217"/>
      <c r="P46" s="308"/>
      <c r="Q46" s="279">
        <f t="shared" si="2"/>
        <v>192</v>
      </c>
      <c r="R46" s="217">
        <v>26</v>
      </c>
    </row>
    <row r="47" spans="1:18" ht="28.5" customHeight="1">
      <c r="A47" s="163" t="s">
        <v>196</v>
      </c>
      <c r="B47" s="192" t="s">
        <v>42</v>
      </c>
      <c r="C47" s="193">
        <v>1963</v>
      </c>
      <c r="D47" s="277">
        <v>163</v>
      </c>
      <c r="E47" s="277">
        <v>0</v>
      </c>
      <c r="F47" s="167">
        <v>36</v>
      </c>
      <c r="G47" s="167">
        <v>70</v>
      </c>
      <c r="H47" s="167">
        <v>37</v>
      </c>
      <c r="I47" s="150">
        <f t="shared" si="0"/>
        <v>143</v>
      </c>
      <c r="J47" s="159">
        <f t="shared" si="1"/>
      </c>
      <c r="K47" s="164">
        <v>20</v>
      </c>
      <c r="L47" s="165"/>
      <c r="M47" s="172"/>
      <c r="N47" s="165"/>
      <c r="O47" s="217"/>
      <c r="P47" s="308"/>
      <c r="Q47" s="279">
        <f t="shared" si="2"/>
        <v>306</v>
      </c>
      <c r="R47" s="217">
        <v>20</v>
      </c>
    </row>
    <row r="48" spans="1:18" ht="28.5" customHeight="1">
      <c r="A48" s="163" t="s">
        <v>196</v>
      </c>
      <c r="B48" s="155" t="s">
        <v>185</v>
      </c>
      <c r="C48" s="191">
        <v>1947</v>
      </c>
      <c r="D48" s="302">
        <v>0</v>
      </c>
      <c r="E48" s="302">
        <v>130</v>
      </c>
      <c r="F48" s="167">
        <v>69</v>
      </c>
      <c r="G48" s="167">
        <v>39</v>
      </c>
      <c r="H48" s="167">
        <v>34</v>
      </c>
      <c r="I48" s="150">
        <f t="shared" si="0"/>
        <v>142</v>
      </c>
      <c r="J48" s="159">
        <f t="shared" si="1"/>
      </c>
      <c r="K48" s="164">
        <v>21</v>
      </c>
      <c r="L48" s="165"/>
      <c r="M48" s="172"/>
      <c r="N48" s="281"/>
      <c r="O48" s="217"/>
      <c r="P48" s="308"/>
      <c r="Q48" s="279">
        <f t="shared" si="2"/>
        <v>272</v>
      </c>
      <c r="R48" s="217">
        <v>23</v>
      </c>
    </row>
    <row r="49" spans="1:18" ht="28.5" customHeight="1">
      <c r="A49" s="163" t="s">
        <v>196</v>
      </c>
      <c r="B49" s="192" t="s">
        <v>44</v>
      </c>
      <c r="C49" s="193">
        <v>1960</v>
      </c>
      <c r="D49" s="277">
        <v>155</v>
      </c>
      <c r="E49" s="277">
        <v>0</v>
      </c>
      <c r="F49" s="167"/>
      <c r="G49" s="167"/>
      <c r="H49" s="167"/>
      <c r="I49" s="150">
        <f t="shared" si="0"/>
        <v>0</v>
      </c>
      <c r="J49" s="159">
        <f t="shared" si="1"/>
      </c>
      <c r="K49" s="164"/>
      <c r="L49" s="165"/>
      <c r="M49" s="172"/>
      <c r="N49" s="165"/>
      <c r="O49" s="217"/>
      <c r="P49" s="308"/>
      <c r="Q49" s="279">
        <f t="shared" si="2"/>
        <v>155</v>
      </c>
      <c r="R49" s="217">
        <v>31</v>
      </c>
    </row>
    <row r="50" spans="1:18" ht="28.5" customHeight="1">
      <c r="A50" s="163" t="s">
        <v>196</v>
      </c>
      <c r="B50" s="192" t="s">
        <v>67</v>
      </c>
      <c r="C50" s="193">
        <v>1945</v>
      </c>
      <c r="D50" s="277">
        <v>0</v>
      </c>
      <c r="E50" s="277">
        <v>123</v>
      </c>
      <c r="F50" s="167"/>
      <c r="G50" s="167"/>
      <c r="H50" s="167"/>
      <c r="I50" s="150">
        <f t="shared" si="0"/>
        <v>0</v>
      </c>
      <c r="J50" s="159">
        <f t="shared" si="1"/>
      </c>
      <c r="K50" s="164"/>
      <c r="L50" s="165"/>
      <c r="M50" s="172"/>
      <c r="N50" s="265"/>
      <c r="O50" s="217"/>
      <c r="P50" s="308"/>
      <c r="Q50" s="279">
        <f t="shared" si="2"/>
        <v>123</v>
      </c>
      <c r="R50" s="217">
        <v>37</v>
      </c>
    </row>
    <row r="51" spans="1:18" ht="28.5" customHeight="1">
      <c r="A51" s="168" t="s">
        <v>196</v>
      </c>
      <c r="B51" s="155" t="s">
        <v>211</v>
      </c>
      <c r="C51" s="156">
        <v>1968</v>
      </c>
      <c r="D51" s="271">
        <v>0</v>
      </c>
      <c r="E51" s="271">
        <v>115</v>
      </c>
      <c r="F51" s="167"/>
      <c r="G51" s="167"/>
      <c r="H51" s="167"/>
      <c r="I51" s="150">
        <f t="shared" si="0"/>
        <v>0</v>
      </c>
      <c r="J51" s="159">
        <f t="shared" si="1"/>
      </c>
      <c r="K51" s="164"/>
      <c r="L51" s="169"/>
      <c r="M51" s="173"/>
      <c r="N51" s="264"/>
      <c r="O51" s="217"/>
      <c r="P51" s="308"/>
      <c r="Q51" s="279">
        <f t="shared" si="2"/>
        <v>115</v>
      </c>
      <c r="R51" s="217">
        <v>38</v>
      </c>
    </row>
  </sheetData>
  <printOptions horizontalCentered="1"/>
  <pageMargins left="0.75" right="0.75" top="0.3937007874015748" bottom="0.3937007874015748" header="0.5118110236220472" footer="0.5118110236220472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darbinieki</dc:creator>
  <cp:keywords/>
  <dc:description/>
  <cp:lastModifiedBy>Helmuts</cp:lastModifiedBy>
  <cp:lastPrinted>2006-08-23T05:31:11Z</cp:lastPrinted>
  <dcterms:created xsi:type="dcterms:W3CDTF">2005-07-22T07:23:38Z</dcterms:created>
  <dcterms:modified xsi:type="dcterms:W3CDTF">2006-08-24T08:04:10Z</dcterms:modified>
  <cp:category/>
  <cp:version/>
  <cp:contentType/>
  <cp:contentStatus/>
</cp:coreProperties>
</file>