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75" yWindow="65506" windowWidth="9600" windowHeight="9450" tabRatio="654" activeTab="7"/>
  </bookViews>
  <sheets>
    <sheet name="Kopvērtējums" sheetId="1" r:id="rId1"/>
    <sheet name="MŠ-30" sheetId="2" r:id="rId2"/>
    <sheet name="PŠ-40" sheetId="3" r:id="rId3"/>
    <sheet name="PP-40" sheetId="4" r:id="rId4"/>
    <sheet name="MŠ-3x20" sheetId="5" r:id="rId5"/>
    <sheet name="MP-30+30" sheetId="6" r:id="rId6"/>
    <sheet name="MP-40" sheetId="7" r:id="rId7"/>
    <sheet name="Komandu punkti" sheetId="8" r:id="rId8"/>
  </sheets>
  <definedNames/>
  <calcPr fullCalcOnLoad="1"/>
</workbook>
</file>

<file path=xl/sharedStrings.xml><?xml version="1.0" encoding="utf-8"?>
<sst xmlns="http://schemas.openxmlformats.org/spreadsheetml/2006/main" count="727" uniqueCount="167">
  <si>
    <t>Org</t>
  </si>
  <si>
    <t>Aizputes novads</t>
  </si>
  <si>
    <t>Daugavpils BJSS</t>
  </si>
  <si>
    <t>Rīgas Skolēnu pils</t>
  </si>
  <si>
    <t>Krāslavas Sporta skola</t>
  </si>
  <si>
    <t>Summa</t>
  </si>
  <si>
    <t>Dobeles Sporta skolas šautuvē</t>
  </si>
  <si>
    <t>Uzvārds,  vārds</t>
  </si>
  <si>
    <t>Dz.g.</t>
  </si>
  <si>
    <t>Vieta</t>
  </si>
  <si>
    <r>
      <t xml:space="preserve">Vingr. </t>
    </r>
    <r>
      <rPr>
        <b/>
        <sz val="16"/>
        <rFont val="Arial"/>
        <family val="2"/>
      </rPr>
      <t>MŠ-3x20</t>
    </r>
  </si>
  <si>
    <r>
      <t xml:space="preserve">Vingr. </t>
    </r>
    <r>
      <rPr>
        <b/>
        <sz val="16"/>
        <rFont val="Arial"/>
        <family val="2"/>
      </rPr>
      <t>PP-40</t>
    </r>
  </si>
  <si>
    <r>
      <t xml:space="preserve">Vingr. </t>
    </r>
    <r>
      <rPr>
        <b/>
        <sz val="16"/>
        <rFont val="Arial"/>
        <family val="2"/>
      </rPr>
      <t>MP-30+30</t>
    </r>
  </si>
  <si>
    <t>Aizputes novads ind.</t>
  </si>
  <si>
    <r>
      <t xml:space="preserve">Vingr. </t>
    </r>
    <r>
      <rPr>
        <b/>
        <sz val="16"/>
        <rFont val="Arial"/>
        <family val="2"/>
      </rPr>
      <t>MŠ-30 (individuāli)</t>
    </r>
  </si>
  <si>
    <t>Sp.kl.</t>
  </si>
  <si>
    <t>Punkti</t>
  </si>
  <si>
    <t>Par sp.kl.</t>
  </si>
  <si>
    <t>Jaunietes</t>
  </si>
  <si>
    <t>Jaunieši</t>
  </si>
  <si>
    <t>g1</t>
  </si>
  <si>
    <t>g2</t>
  </si>
  <si>
    <t>guļus</t>
  </si>
  <si>
    <t>s1</t>
  </si>
  <si>
    <t>s2</t>
  </si>
  <si>
    <t>stāvus</t>
  </si>
  <si>
    <t>c1</t>
  </si>
  <si>
    <t>c2</t>
  </si>
  <si>
    <t>no ceļa</t>
  </si>
  <si>
    <t>Kopā</t>
  </si>
  <si>
    <t>sksm</t>
  </si>
  <si>
    <t>sm</t>
  </si>
  <si>
    <t>smk</t>
  </si>
  <si>
    <t>1.</t>
  </si>
  <si>
    <t>2.</t>
  </si>
  <si>
    <t>3.</t>
  </si>
  <si>
    <t>Siev.</t>
  </si>
  <si>
    <t>Vīr.</t>
  </si>
  <si>
    <r>
      <t xml:space="preserve">Vingr. </t>
    </r>
    <r>
      <rPr>
        <b/>
        <sz val="16"/>
        <rFont val="Arial"/>
        <family val="2"/>
      </rPr>
      <t>PŠ-40</t>
    </r>
  </si>
  <si>
    <t>Daugavpils BJSS ind.</t>
  </si>
  <si>
    <t>summa</t>
  </si>
  <si>
    <t>Komandu punkti</t>
  </si>
  <si>
    <t>Šāvēju skaits</t>
  </si>
  <si>
    <t>Maksim.skaits</t>
  </si>
  <si>
    <t>Solis</t>
  </si>
  <si>
    <t>KOPVĒRTĒJUMS</t>
  </si>
  <si>
    <t>ORGANIZĀCIJA</t>
  </si>
  <si>
    <t>PŠ-40 meitenēm</t>
  </si>
  <si>
    <t>PŠ-40 zēniem</t>
  </si>
  <si>
    <t xml:space="preserve">PP-40 meitenēm </t>
  </si>
  <si>
    <t>PP-40 zēniem</t>
  </si>
  <si>
    <t>MP 30+30 meitenēm</t>
  </si>
  <si>
    <t>MP 30+30 zēniem</t>
  </si>
  <si>
    <t>MŠ-3X20 meitenēm</t>
  </si>
  <si>
    <t xml:space="preserve">MŠ-3X20 zēniem </t>
  </si>
  <si>
    <t>SUMMA</t>
  </si>
  <si>
    <t>VIETA</t>
  </si>
  <si>
    <t>B.Zavadskis</t>
  </si>
  <si>
    <t>Komandu punkti:</t>
  </si>
  <si>
    <r>
      <t xml:space="preserve">Vingr. </t>
    </r>
    <r>
      <rPr>
        <b/>
        <sz val="16"/>
        <rFont val="Arial"/>
        <family val="2"/>
      </rPr>
      <t>MP-40 (individuāli)</t>
    </r>
  </si>
  <si>
    <t>Rīgas skolēnu pils</t>
  </si>
  <si>
    <t>Sacensību galvenais tiesnesis, Starptautiskās kategorijas tiesnesis</t>
  </si>
  <si>
    <t>G.Ignāts</t>
  </si>
  <si>
    <t>Rebeka Untenberga</t>
  </si>
  <si>
    <t>Reinis Ausmanis</t>
  </si>
  <si>
    <t>Agate Rašmane</t>
  </si>
  <si>
    <t>Helvijs Sloka</t>
  </si>
  <si>
    <t>Emīls Tivčs</t>
  </si>
  <si>
    <t>Ernests Erbs</t>
  </si>
  <si>
    <t>Raivo Ramats</t>
  </si>
  <si>
    <t>Roberts Kleins</t>
  </si>
  <si>
    <t>Andrejs Čirksts</t>
  </si>
  <si>
    <t>Emīls Tams</t>
  </si>
  <si>
    <t>Santa Grimailova</t>
  </si>
  <si>
    <t>Liene Raciborska</t>
  </si>
  <si>
    <t>Annija Nadīna Širvanova</t>
  </si>
  <si>
    <t>Amanda Peipa</t>
  </si>
  <si>
    <t>Sacensību galvenais sekretārs, 2.kategorijas tiesnesis</t>
  </si>
  <si>
    <t xml:space="preserve">           2014.g. LATVIJAS JAUNATNES  ČEMPIONĀTS. Vidējā vecuma grupa</t>
  </si>
  <si>
    <t xml:space="preserve">                      DOBELĒ,  2014.gada 14.-15.martā</t>
  </si>
  <si>
    <t>LR 2014.gada jaunatnes čempionāts vidējā vecuma grupā ložu šaušanā</t>
  </si>
  <si>
    <t>2014.gada 14.-15.martā</t>
  </si>
  <si>
    <t>Viļakas novada BJSS</t>
  </si>
  <si>
    <t>Andžejs Gūtmanis</t>
  </si>
  <si>
    <t>Helēna Rozenberga</t>
  </si>
  <si>
    <t>Elva Cinovska</t>
  </si>
  <si>
    <t>Reinis Ratnieks</t>
  </si>
  <si>
    <t>Nikola Cinovska</t>
  </si>
  <si>
    <t>Ivo Pētersons</t>
  </si>
  <si>
    <t>Inguss Andersons</t>
  </si>
  <si>
    <t>Vladislavs Spirins</t>
  </si>
  <si>
    <t>Anna Vojevodska</t>
  </si>
  <si>
    <t>Germans Blūms</t>
  </si>
  <si>
    <t>Renāts Saveļjevs</t>
  </si>
  <si>
    <t>Vladislavs Binders</t>
  </si>
  <si>
    <t>Valērija Kurkina</t>
  </si>
  <si>
    <t>Linda Tīrmane</t>
  </si>
  <si>
    <t>Dobeles sp.sk.</t>
  </si>
  <si>
    <t>Laura Vdobčenko</t>
  </si>
  <si>
    <t>Elīna Brahmane</t>
  </si>
  <si>
    <t>Kārlis Jansons</t>
  </si>
  <si>
    <t>Mareks Langenfelds</t>
  </si>
  <si>
    <t>Monta Vējiņa</t>
  </si>
  <si>
    <t>Violeta Kušina</t>
  </si>
  <si>
    <t>Aksels Ķirsons</t>
  </si>
  <si>
    <t>Toms Šteinerts</t>
  </si>
  <si>
    <t>Elvis Lapiņš</t>
  </si>
  <si>
    <t>Armands Cibrijs</t>
  </si>
  <si>
    <t>Aleksandrs Melderis</t>
  </si>
  <si>
    <t>Niks Šapkus</t>
  </si>
  <si>
    <t>Rihards Zorge</t>
  </si>
  <si>
    <t>Marks Bratčenko</t>
  </si>
  <si>
    <t>Elīza Strautmane</t>
  </si>
  <si>
    <t>Dženeta Evardsone</t>
  </si>
  <si>
    <t>Jekaterina Gaštolde</t>
  </si>
  <si>
    <t>Artūrs Verigo</t>
  </si>
  <si>
    <t>Krāslavas sp.sk.</t>
  </si>
  <si>
    <t>Deniss Solims</t>
  </si>
  <si>
    <t>Rihards Misjūns</t>
  </si>
  <si>
    <t>Rihards Plociņš</t>
  </si>
  <si>
    <t>Stefānija Skrūzmane</t>
  </si>
  <si>
    <t>Paula Biseniece</t>
  </si>
  <si>
    <t>Darja Popova</t>
  </si>
  <si>
    <t>Enija Estere Draveniece</t>
  </si>
  <si>
    <t>Anastasija Čudinova</t>
  </si>
  <si>
    <t>Elza Elīza Cirvele</t>
  </si>
  <si>
    <t>Anastasija Sediha</t>
  </si>
  <si>
    <t>Viktorija Agnese Vancāne</t>
  </si>
  <si>
    <t>Vaira Strupka</t>
  </si>
  <si>
    <t>Artūrs Meijers</t>
  </si>
  <si>
    <t>Dreiks Ludikovs</t>
  </si>
  <si>
    <t>Evija Kravale</t>
  </si>
  <si>
    <t>Linards Lazdiņš</t>
  </si>
  <si>
    <t>Miķelis Jēkabsons</t>
  </si>
  <si>
    <t>Matīss Sergejevs</t>
  </si>
  <si>
    <t>Klāvs Briedis</t>
  </si>
  <si>
    <t>Reinis Briedis</t>
  </si>
  <si>
    <t>Valts Zaņģis</t>
  </si>
  <si>
    <t>Krišjānis Baraks</t>
  </si>
  <si>
    <t>Artis Mucenieks</t>
  </si>
  <si>
    <t>Matīss Rapša</t>
  </si>
  <si>
    <t>Edgars Millers</t>
  </si>
  <si>
    <t>Kristaps Rumba</t>
  </si>
  <si>
    <t>Nauris Dombrovskis</t>
  </si>
  <si>
    <t>Rolands Romanovskis</t>
  </si>
  <si>
    <t>Artis Klimpmanis</t>
  </si>
  <si>
    <t>Mārcis Gulbis</t>
  </si>
  <si>
    <t>Dobeles sp.sk. 2.kom.</t>
  </si>
  <si>
    <t>Dobeles sp.sk. 1.kom.</t>
  </si>
  <si>
    <t>Tukuma sp.sk. 1.kom.</t>
  </si>
  <si>
    <t>Tukuma sp.sk. 2.kom.</t>
  </si>
  <si>
    <t>Tukuma sp.sk. ind.</t>
  </si>
  <si>
    <t>"X"</t>
  </si>
  <si>
    <t>Dobeles sp.sk. ind.</t>
  </si>
  <si>
    <t>Dobeles sp.sk. 3.kom.</t>
  </si>
  <si>
    <t>Anete Andžāne</t>
  </si>
  <si>
    <t>ā/k</t>
  </si>
  <si>
    <t>Ilze Punka</t>
  </si>
  <si>
    <t>Jēkabs Reinis Timms</t>
  </si>
  <si>
    <t>Jānis Lakstigala</t>
  </si>
  <si>
    <t>Karina Ņikitina</t>
  </si>
  <si>
    <t xml:space="preserve">Dobeles sp.sk. </t>
  </si>
  <si>
    <t>Dobele</t>
  </si>
  <si>
    <t>Marika Kovaļevska</t>
  </si>
  <si>
    <t>D</t>
  </si>
  <si>
    <t>N</t>
  </si>
  <si>
    <t>S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</si>
</sst>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sz val="10"/>
      <color indexed="10"/>
      <name val="Arial"/>
      <family val="0"/>
    </font>
    <font>
      <b/>
      <sz val="2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8"/>
      <name val="Arial"/>
      <family val="2"/>
    </font>
    <font>
      <b/>
      <sz val="11"/>
      <color indexed="17"/>
      <name val="Arial"/>
      <family val="2"/>
    </font>
    <font>
      <b/>
      <sz val="12"/>
      <color indexed="1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 Balti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9" fillId="34" borderId="0" xfId="0" applyFont="1" applyFill="1" applyAlignment="1">
      <alignment horizontal="center"/>
    </xf>
    <xf numFmtId="0" fontId="10" fillId="33" borderId="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49" fontId="20" fillId="33" borderId="15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3" fillId="0" borderId="16" xfId="0" applyFont="1" applyBorder="1" applyAlignment="1">
      <alignment horizontal="center" vertical="top"/>
    </xf>
    <xf numFmtId="0" fontId="14" fillId="33" borderId="17" xfId="0" applyFont="1" applyFill="1" applyBorder="1" applyAlignment="1">
      <alignment horizontal="center" vertical="top" wrapText="1"/>
    </xf>
    <xf numFmtId="0" fontId="15" fillId="33" borderId="17" xfId="0" applyFont="1" applyFill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33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3" fillId="0" borderId="0" xfId="0" applyFont="1" applyAlignment="1">
      <alignment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4" fillId="33" borderId="10" xfId="0" applyFont="1" applyFill="1" applyBorder="1" applyAlignment="1">
      <alignment horizontal="center" vertical="center"/>
    </xf>
    <xf numFmtId="0" fontId="19" fillId="0" borderId="10" xfId="57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5" fillId="0" borderId="19" xfId="0" applyFont="1" applyBorder="1" applyAlignment="1">
      <alignment horizontal="left" vertical="center"/>
    </xf>
    <xf numFmtId="180" fontId="0" fillId="0" borderId="0" xfId="0" applyNumberFormat="1" applyBorder="1" applyAlignment="1">
      <alignment horizontal="center"/>
    </xf>
    <xf numFmtId="0" fontId="26" fillId="33" borderId="19" xfId="0" applyFont="1" applyFill="1" applyBorder="1" applyAlignment="1">
      <alignment horizontal="left" vertical="center"/>
    </xf>
    <xf numFmtId="0" fontId="26" fillId="33" borderId="20" xfId="0" applyFont="1" applyFill="1" applyBorder="1" applyAlignment="1">
      <alignment horizontal="left" vertical="center"/>
    </xf>
    <xf numFmtId="0" fontId="26" fillId="33" borderId="21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om.pn.2005-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</xdr:col>
      <xdr:colOff>695325</xdr:colOff>
      <xdr:row>2</xdr:row>
      <xdr:rowOff>152400</xdr:rowOff>
    </xdr:to>
    <xdr:pic>
      <xdr:nvPicPr>
        <xdr:cNvPr id="1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1295400</xdr:colOff>
      <xdr:row>1</xdr:row>
      <xdr:rowOff>76200</xdr:rowOff>
    </xdr:from>
    <xdr:to>
      <xdr:col>4</xdr:col>
      <xdr:colOff>238125</xdr:colOff>
      <xdr:row>2</xdr:row>
      <xdr:rowOff>238125</xdr:rowOff>
    </xdr:to>
    <xdr:pic>
      <xdr:nvPicPr>
        <xdr:cNvPr id="1" name="Picture 2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304800"/>
          <a:ext cx="771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2</xdr:row>
      <xdr:rowOff>333375</xdr:rowOff>
    </xdr:from>
    <xdr:to>
      <xdr:col>4</xdr:col>
      <xdr:colOff>257175</xdr:colOff>
      <xdr:row>3</xdr:row>
      <xdr:rowOff>228600</xdr:rowOff>
    </xdr:to>
    <xdr:pic>
      <xdr:nvPicPr>
        <xdr:cNvPr id="2" name="Picture 3" descr="LDz cargo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7905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952500</xdr:colOff>
      <xdr:row>2</xdr:row>
      <xdr:rowOff>190500</xdr:rowOff>
    </xdr:from>
    <xdr:to>
      <xdr:col>2</xdr:col>
      <xdr:colOff>180975</xdr:colOff>
      <xdr:row>4</xdr:row>
      <xdr:rowOff>123825</xdr:rowOff>
    </xdr:to>
    <xdr:pic>
      <xdr:nvPicPr>
        <xdr:cNvPr id="1" name="Picture 2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647700"/>
          <a:ext cx="771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3</xdr:row>
      <xdr:rowOff>9525</xdr:rowOff>
    </xdr:from>
    <xdr:to>
      <xdr:col>3</xdr:col>
      <xdr:colOff>38100</xdr:colOff>
      <xdr:row>4</xdr:row>
      <xdr:rowOff>66675</xdr:rowOff>
    </xdr:to>
    <xdr:pic>
      <xdr:nvPicPr>
        <xdr:cNvPr id="2" name="Picture 3" descr="LDz cargo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53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1352550</xdr:colOff>
      <xdr:row>2</xdr:row>
      <xdr:rowOff>171450</xdr:rowOff>
    </xdr:from>
    <xdr:to>
      <xdr:col>2</xdr:col>
      <xdr:colOff>695325</xdr:colOff>
      <xdr:row>4</xdr:row>
      <xdr:rowOff>123825</xdr:rowOff>
    </xdr:to>
    <xdr:pic>
      <xdr:nvPicPr>
        <xdr:cNvPr id="1" name="Picture 2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628650"/>
          <a:ext cx="771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971550</xdr:colOff>
      <xdr:row>3</xdr:row>
      <xdr:rowOff>9525</xdr:rowOff>
    </xdr:from>
    <xdr:to>
      <xdr:col>4</xdr:col>
      <xdr:colOff>152400</xdr:colOff>
      <xdr:row>4</xdr:row>
      <xdr:rowOff>66675</xdr:rowOff>
    </xdr:to>
    <xdr:pic>
      <xdr:nvPicPr>
        <xdr:cNvPr id="2" name="Picture 3" descr="LDz cargo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6762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2</xdr:row>
      <xdr:rowOff>19050</xdr:rowOff>
    </xdr:from>
    <xdr:to>
      <xdr:col>7</xdr:col>
      <xdr:colOff>57150</xdr:colOff>
      <xdr:row>3</xdr:row>
      <xdr:rowOff>209550</xdr:rowOff>
    </xdr:to>
    <xdr:pic>
      <xdr:nvPicPr>
        <xdr:cNvPr id="1" name="Picture 2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476250"/>
          <a:ext cx="771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2</xdr:row>
      <xdr:rowOff>66675</xdr:rowOff>
    </xdr:from>
    <xdr:to>
      <xdr:col>9</xdr:col>
      <xdr:colOff>323850</xdr:colOff>
      <xdr:row>3</xdr:row>
      <xdr:rowOff>152400</xdr:rowOff>
    </xdr:to>
    <xdr:pic>
      <xdr:nvPicPr>
        <xdr:cNvPr id="2" name="Picture 3" descr="LDz cargo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523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1</xdr:row>
      <xdr:rowOff>133350</xdr:rowOff>
    </xdr:from>
    <xdr:to>
      <xdr:col>2</xdr:col>
      <xdr:colOff>1219200</xdr:colOff>
      <xdr:row>3</xdr:row>
      <xdr:rowOff>66675</xdr:rowOff>
    </xdr:to>
    <xdr:pic>
      <xdr:nvPicPr>
        <xdr:cNvPr id="1" name="Picture 2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361950"/>
          <a:ext cx="771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3</xdr:row>
      <xdr:rowOff>152400</xdr:rowOff>
    </xdr:from>
    <xdr:to>
      <xdr:col>2</xdr:col>
      <xdr:colOff>1409700</xdr:colOff>
      <xdr:row>4</xdr:row>
      <xdr:rowOff>209550</xdr:rowOff>
    </xdr:to>
    <xdr:pic>
      <xdr:nvPicPr>
        <xdr:cNvPr id="2" name="Picture 3" descr="LDz cargo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8382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723900</xdr:colOff>
      <xdr:row>2</xdr:row>
      <xdr:rowOff>57150</xdr:rowOff>
    </xdr:from>
    <xdr:to>
      <xdr:col>3</xdr:col>
      <xdr:colOff>38100</xdr:colOff>
      <xdr:row>3</xdr:row>
      <xdr:rowOff>190500</xdr:rowOff>
    </xdr:to>
    <xdr:pic>
      <xdr:nvPicPr>
        <xdr:cNvPr id="1" name="Picture 2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14350"/>
          <a:ext cx="771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733425</xdr:colOff>
      <xdr:row>4</xdr:row>
      <xdr:rowOff>47625</xdr:rowOff>
    </xdr:from>
    <xdr:to>
      <xdr:col>3</xdr:col>
      <xdr:colOff>228600</xdr:colOff>
      <xdr:row>4</xdr:row>
      <xdr:rowOff>333375</xdr:rowOff>
    </xdr:to>
    <xdr:pic>
      <xdr:nvPicPr>
        <xdr:cNvPr id="2" name="Picture 3" descr="LDz cargo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990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447675</xdr:colOff>
      <xdr:row>2</xdr:row>
      <xdr:rowOff>66675</xdr:rowOff>
    </xdr:from>
    <xdr:to>
      <xdr:col>13</xdr:col>
      <xdr:colOff>247650</xdr:colOff>
      <xdr:row>4</xdr:row>
      <xdr:rowOff>38100</xdr:rowOff>
    </xdr:to>
    <xdr:pic>
      <xdr:nvPicPr>
        <xdr:cNvPr id="1" name="Picture 1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523875"/>
          <a:ext cx="771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4</xdr:row>
      <xdr:rowOff>123825</xdr:rowOff>
    </xdr:from>
    <xdr:to>
      <xdr:col>13</xdr:col>
      <xdr:colOff>438150</xdr:colOff>
      <xdr:row>6</xdr:row>
      <xdr:rowOff>85725</xdr:rowOff>
    </xdr:to>
    <xdr:pic>
      <xdr:nvPicPr>
        <xdr:cNvPr id="2" name="Picture 2" descr="LDz cargo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10001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zoomScale="70" zoomScaleNormal="70" zoomScalePageLayoutView="0" workbookViewId="0" topLeftCell="A6">
      <pane ySplit="2" topLeftCell="A8" activePane="bottomLeft" state="frozen"/>
      <selection pane="topLeft" activeCell="A6" sqref="A6"/>
      <selection pane="bottomLeft" activeCell="O9" sqref="O9"/>
    </sheetView>
  </sheetViews>
  <sheetFormatPr defaultColWidth="9.140625" defaultRowHeight="12.75"/>
  <cols>
    <col min="1" max="1" width="3.28125" style="0" customWidth="1"/>
    <col min="2" max="2" width="41.7109375" style="0" customWidth="1"/>
    <col min="3" max="3" width="11.7109375" style="0" customWidth="1"/>
    <col min="4" max="4" width="11.00390625" style="0" customWidth="1"/>
    <col min="5" max="5" width="12.00390625" style="0" customWidth="1"/>
    <col min="6" max="6" width="11.00390625" style="0" customWidth="1"/>
    <col min="7" max="7" width="12.140625" style="0" customWidth="1"/>
    <col min="8" max="8" width="11.00390625" style="0" customWidth="1"/>
    <col min="9" max="9" width="12.140625" style="0" customWidth="1"/>
    <col min="10" max="10" width="11.00390625" style="0" customWidth="1"/>
    <col min="11" max="11" width="10.7109375" style="0" customWidth="1"/>
    <col min="12" max="12" width="10.00390625" style="0" customWidth="1"/>
  </cols>
  <sheetData>
    <row r="2" spans="2:9" ht="26.25">
      <c r="B2" s="43" t="s">
        <v>78</v>
      </c>
      <c r="E2" s="1"/>
      <c r="F2" s="1"/>
      <c r="G2" s="1"/>
      <c r="H2" s="1"/>
      <c r="I2" s="1"/>
    </row>
    <row r="3" spans="2:9" ht="15.75">
      <c r="B3" s="81" t="s">
        <v>79</v>
      </c>
      <c r="F3" s="1"/>
      <c r="G3" s="1"/>
      <c r="H3" s="1"/>
      <c r="I3" s="1"/>
    </row>
    <row r="4" spans="2:9" ht="4.5" customHeight="1">
      <c r="B4" s="44"/>
      <c r="F4" s="1"/>
      <c r="G4" s="1"/>
      <c r="H4" s="1"/>
      <c r="I4" s="1"/>
    </row>
    <row r="5" ht="20.25">
      <c r="B5" s="45" t="s">
        <v>45</v>
      </c>
    </row>
    <row r="6" spans="2:13" s="6" customFormat="1" ht="9.75" customHeight="1" thickBot="1">
      <c r="B6" s="46"/>
      <c r="M6" s="47"/>
    </row>
    <row r="7" spans="2:12" s="6" customFormat="1" ht="34.5" customHeight="1">
      <c r="B7" s="63" t="s">
        <v>46</v>
      </c>
      <c r="C7" s="64" t="s">
        <v>47</v>
      </c>
      <c r="D7" s="65" t="s">
        <v>48</v>
      </c>
      <c r="E7" s="64" t="s">
        <v>49</v>
      </c>
      <c r="F7" s="65" t="s">
        <v>50</v>
      </c>
      <c r="G7" s="64" t="s">
        <v>51</v>
      </c>
      <c r="H7" s="65" t="s">
        <v>52</v>
      </c>
      <c r="I7" s="64" t="s">
        <v>53</v>
      </c>
      <c r="J7" s="65" t="s">
        <v>54</v>
      </c>
      <c r="K7" s="66" t="s">
        <v>55</v>
      </c>
      <c r="L7" s="67" t="s">
        <v>56</v>
      </c>
    </row>
    <row r="8" spans="2:12" s="48" customFormat="1" ht="41.25" customHeight="1">
      <c r="B8" s="98" t="s">
        <v>148</v>
      </c>
      <c r="C8" s="49"/>
      <c r="D8" s="49">
        <v>38.3</v>
      </c>
      <c r="E8" s="49">
        <v>13.5</v>
      </c>
      <c r="F8" s="49">
        <v>70</v>
      </c>
      <c r="G8" s="49">
        <v>23</v>
      </c>
      <c r="H8" s="49">
        <v>62.1</v>
      </c>
      <c r="I8" s="49"/>
      <c r="J8" s="49">
        <v>32</v>
      </c>
      <c r="K8" s="50">
        <f aca="true" t="shared" si="0" ref="K8:K17">SUM(C8:J8)</f>
        <v>238.9</v>
      </c>
      <c r="L8" s="51">
        <v>1</v>
      </c>
    </row>
    <row r="9" spans="2:12" s="48" customFormat="1" ht="41.25" customHeight="1">
      <c r="B9" s="98" t="s">
        <v>1</v>
      </c>
      <c r="C9" s="49">
        <v>49.8</v>
      </c>
      <c r="D9" s="49">
        <v>75.3</v>
      </c>
      <c r="E9" s="101"/>
      <c r="F9" s="101"/>
      <c r="G9" s="101"/>
      <c r="H9" s="101"/>
      <c r="I9" s="49">
        <v>40.6</v>
      </c>
      <c r="J9" s="49">
        <v>57.8</v>
      </c>
      <c r="K9" s="50">
        <f t="shared" si="0"/>
        <v>223.5</v>
      </c>
      <c r="L9" s="51">
        <v>2</v>
      </c>
    </row>
    <row r="10" spans="2:12" s="48" customFormat="1" ht="41.25" customHeight="1">
      <c r="B10" s="98" t="s">
        <v>149</v>
      </c>
      <c r="C10" s="49">
        <v>38.2</v>
      </c>
      <c r="D10" s="49">
        <v>52.3</v>
      </c>
      <c r="E10" s="49"/>
      <c r="F10" s="49">
        <v>38</v>
      </c>
      <c r="G10" s="101"/>
      <c r="H10" s="101"/>
      <c r="I10" s="49">
        <v>40.6</v>
      </c>
      <c r="J10" s="49"/>
      <c r="K10" s="50">
        <f t="shared" si="0"/>
        <v>169.1</v>
      </c>
      <c r="L10" s="51">
        <v>3</v>
      </c>
    </row>
    <row r="11" spans="2:12" s="48" customFormat="1" ht="41.25" customHeight="1">
      <c r="B11" s="98" t="s">
        <v>2</v>
      </c>
      <c r="C11" s="101"/>
      <c r="D11" s="101"/>
      <c r="E11" s="49">
        <v>59.5</v>
      </c>
      <c r="F11" s="86">
        <v>73</v>
      </c>
      <c r="G11" s="49"/>
      <c r="H11" s="49">
        <v>16.1</v>
      </c>
      <c r="I11" s="101"/>
      <c r="J11" s="101"/>
      <c r="K11" s="50">
        <f t="shared" si="0"/>
        <v>148.6</v>
      </c>
      <c r="L11" s="51">
        <v>4</v>
      </c>
    </row>
    <row r="12" spans="2:12" s="48" customFormat="1" ht="41.25" customHeight="1">
      <c r="B12" s="98" t="s">
        <v>147</v>
      </c>
      <c r="C12" s="49">
        <v>27.8</v>
      </c>
      <c r="D12" s="49"/>
      <c r="E12" s="49">
        <v>36.5</v>
      </c>
      <c r="F12" s="49"/>
      <c r="G12" s="49"/>
      <c r="H12" s="49"/>
      <c r="I12" s="49">
        <v>31.6</v>
      </c>
      <c r="J12" s="49"/>
      <c r="K12" s="50">
        <f t="shared" si="0"/>
        <v>95.9</v>
      </c>
      <c r="L12" s="51">
        <v>5</v>
      </c>
    </row>
    <row r="13" spans="2:12" s="48" customFormat="1" ht="41.25" customHeight="1">
      <c r="B13" s="98" t="s">
        <v>4</v>
      </c>
      <c r="C13" s="49">
        <v>2</v>
      </c>
      <c r="D13" s="49">
        <v>47</v>
      </c>
      <c r="E13" s="101"/>
      <c r="F13" s="101"/>
      <c r="G13" s="101"/>
      <c r="H13" s="101"/>
      <c r="I13" s="49"/>
      <c r="J13" s="49">
        <v>41.8</v>
      </c>
      <c r="K13" s="50">
        <f t="shared" si="0"/>
        <v>90.8</v>
      </c>
      <c r="L13" s="51">
        <v>6</v>
      </c>
    </row>
    <row r="14" spans="2:12" s="48" customFormat="1" ht="41.25" customHeight="1">
      <c r="B14" s="98" t="s">
        <v>150</v>
      </c>
      <c r="C14" s="49"/>
      <c r="D14" s="49">
        <v>14.2</v>
      </c>
      <c r="E14" s="49"/>
      <c r="F14" s="49">
        <v>75</v>
      </c>
      <c r="G14" s="101"/>
      <c r="H14" s="101"/>
      <c r="I14" s="49"/>
      <c r="J14" s="49"/>
      <c r="K14" s="50">
        <f t="shared" si="0"/>
        <v>89.2</v>
      </c>
      <c r="L14" s="51">
        <v>7</v>
      </c>
    </row>
    <row r="15" spans="2:12" s="48" customFormat="1" ht="41.25" customHeight="1">
      <c r="B15" s="98" t="s">
        <v>60</v>
      </c>
      <c r="C15" s="49">
        <v>34.4</v>
      </c>
      <c r="D15" s="101"/>
      <c r="E15" s="49">
        <v>21.3</v>
      </c>
      <c r="F15" s="101"/>
      <c r="G15" s="101"/>
      <c r="H15" s="101"/>
      <c r="I15" s="101"/>
      <c r="J15" s="101"/>
      <c r="K15" s="50">
        <f t="shared" si="0"/>
        <v>55.7</v>
      </c>
      <c r="L15" s="51">
        <v>8</v>
      </c>
    </row>
    <row r="16" spans="2:12" s="48" customFormat="1" ht="41.25" customHeight="1">
      <c r="B16" s="99" t="s">
        <v>154</v>
      </c>
      <c r="C16" s="49">
        <v>30.2</v>
      </c>
      <c r="D16" s="49">
        <v>10.9</v>
      </c>
      <c r="E16" s="49"/>
      <c r="F16" s="49"/>
      <c r="G16" s="49"/>
      <c r="H16" s="49"/>
      <c r="I16" s="49">
        <v>13.4</v>
      </c>
      <c r="J16" s="49"/>
      <c r="K16" s="50">
        <f t="shared" si="0"/>
        <v>54.5</v>
      </c>
      <c r="L16" s="51">
        <v>9</v>
      </c>
    </row>
    <row r="17" spans="2:12" s="48" customFormat="1" ht="41.25" customHeight="1" thickBot="1">
      <c r="B17" s="100" t="s">
        <v>82</v>
      </c>
      <c r="C17" s="102">
        <v>21.4</v>
      </c>
      <c r="D17" s="102"/>
      <c r="E17" s="102"/>
      <c r="F17" s="102"/>
      <c r="G17" s="103"/>
      <c r="H17" s="103"/>
      <c r="I17" s="102">
        <v>25.2</v>
      </c>
      <c r="J17" s="102"/>
      <c r="K17" s="52">
        <f t="shared" si="0"/>
        <v>46.599999999999994</v>
      </c>
      <c r="L17" s="51">
        <v>10</v>
      </c>
    </row>
    <row r="18" spans="2:14" ht="23.25">
      <c r="B18" s="53"/>
      <c r="C18" s="97"/>
      <c r="D18" s="97"/>
      <c r="E18" s="97"/>
      <c r="F18" s="97"/>
      <c r="G18" s="97"/>
      <c r="H18" s="97"/>
      <c r="I18" s="97"/>
      <c r="J18" s="97"/>
      <c r="K18" s="6"/>
      <c r="L18" s="6"/>
      <c r="M18" s="6"/>
      <c r="N18" s="6"/>
    </row>
    <row r="19" spans="1:16" ht="15.75">
      <c r="A19" s="54"/>
      <c r="B19" s="73" t="s">
        <v>61</v>
      </c>
      <c r="C19" s="74"/>
      <c r="D19" s="75"/>
      <c r="E19" s="76"/>
      <c r="F19" s="77"/>
      <c r="G19" s="76"/>
      <c r="H19" s="78"/>
      <c r="I19" s="77" t="s">
        <v>57</v>
      </c>
      <c r="J19" s="55"/>
      <c r="L19" s="1"/>
      <c r="M19" s="1"/>
      <c r="N19" s="1"/>
      <c r="P19" s="1"/>
    </row>
    <row r="20" spans="1:9" ht="15.75">
      <c r="A20" s="56"/>
      <c r="B20" s="74"/>
      <c r="C20" s="74"/>
      <c r="D20" s="75"/>
      <c r="E20" s="75"/>
      <c r="F20" s="77"/>
      <c r="G20" s="75"/>
      <c r="H20" s="78"/>
      <c r="I20" s="79"/>
    </row>
    <row r="21" spans="2:9" ht="15.75">
      <c r="B21" s="80" t="s">
        <v>77</v>
      </c>
      <c r="C21" s="74"/>
      <c r="D21" s="72"/>
      <c r="E21" s="75"/>
      <c r="F21" s="75"/>
      <c r="G21" s="74"/>
      <c r="H21" s="78"/>
      <c r="I21" s="77" t="s">
        <v>62</v>
      </c>
    </row>
    <row r="22" ht="12.75">
      <c r="B22" s="54"/>
    </row>
  </sheetData>
  <sheetProtection/>
  <printOptions horizontalCentered="1"/>
  <pageMargins left="0.31" right="0.33" top="0.22" bottom="0" header="0.14" footer="0.16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6.421875" style="3" customWidth="1"/>
    <col min="2" max="2" width="24.28125" style="3" customWidth="1"/>
    <col min="3" max="3" width="21.8515625" style="2" customWidth="1"/>
    <col min="4" max="4" width="5.57421875" style="3" bestFit="1" customWidth="1"/>
    <col min="5" max="5" width="5.8515625" style="3" bestFit="1" customWidth="1"/>
    <col min="6" max="6" width="7.8515625" style="3" customWidth="1"/>
    <col min="7" max="8" width="8.140625" style="3" customWidth="1"/>
    <col min="9" max="9" width="7.00390625" style="3" customWidth="1"/>
    <col min="10" max="10" width="7.140625" style="0" customWidth="1"/>
  </cols>
  <sheetData>
    <row r="1" ht="18">
      <c r="A1" s="7" t="s">
        <v>80</v>
      </c>
    </row>
    <row r="2" spans="1:9" ht="18">
      <c r="A2" s="82" t="s">
        <v>81</v>
      </c>
      <c r="B2" s="7"/>
      <c r="C2" s="8"/>
      <c r="D2" s="37"/>
      <c r="E2" s="37"/>
      <c r="F2" s="27"/>
      <c r="G2" s="27" t="s">
        <v>33</v>
      </c>
      <c r="H2" s="27" t="s">
        <v>34</v>
      </c>
      <c r="I2" s="27" t="s">
        <v>35</v>
      </c>
    </row>
    <row r="3" spans="1:9" ht="30.75" customHeight="1">
      <c r="A3" s="10" t="s">
        <v>6</v>
      </c>
      <c r="C3" s="10"/>
      <c r="D3" s="37"/>
      <c r="E3" s="37"/>
      <c r="F3" s="27" t="s">
        <v>36</v>
      </c>
      <c r="G3" s="27">
        <v>283</v>
      </c>
      <c r="H3" s="27">
        <v>275</v>
      </c>
      <c r="I3" s="27">
        <v>255</v>
      </c>
    </row>
    <row r="4" spans="1:9" ht="26.25" customHeight="1">
      <c r="A4" s="11" t="s">
        <v>14</v>
      </c>
      <c r="D4" s="37"/>
      <c r="E4" s="37"/>
      <c r="F4" s="34" t="s">
        <v>37</v>
      </c>
      <c r="G4" s="27">
        <v>288</v>
      </c>
      <c r="H4" s="27">
        <v>280</v>
      </c>
      <c r="I4" s="27">
        <v>265</v>
      </c>
    </row>
    <row r="5" spans="1:10" ht="25.5" customHeight="1">
      <c r="A5" s="68" t="s">
        <v>9</v>
      </c>
      <c r="B5" s="69" t="s">
        <v>7</v>
      </c>
      <c r="C5" s="69" t="s">
        <v>0</v>
      </c>
      <c r="D5" s="70" t="s">
        <v>8</v>
      </c>
      <c r="E5" s="70">
        <v>1</v>
      </c>
      <c r="F5" s="70">
        <v>2</v>
      </c>
      <c r="G5" s="70">
        <v>3</v>
      </c>
      <c r="H5" s="70" t="s">
        <v>5</v>
      </c>
      <c r="I5" s="70" t="s">
        <v>15</v>
      </c>
      <c r="J5" s="70" t="s">
        <v>152</v>
      </c>
    </row>
    <row r="6" spans="1:10" ht="25.5" customHeight="1">
      <c r="A6" s="35"/>
      <c r="B6" s="30" t="s">
        <v>18</v>
      </c>
      <c r="C6" s="24"/>
      <c r="D6" s="36"/>
      <c r="E6" s="36"/>
      <c r="F6" s="36"/>
      <c r="G6" s="36"/>
      <c r="H6" s="36"/>
      <c r="I6" s="32"/>
      <c r="J6" s="32"/>
    </row>
    <row r="7" spans="1:10" ht="17.25" customHeight="1">
      <c r="A7" s="19">
        <v>1</v>
      </c>
      <c r="B7" s="15" t="s">
        <v>63</v>
      </c>
      <c r="C7" s="15" t="s">
        <v>1</v>
      </c>
      <c r="D7" s="16">
        <v>1998</v>
      </c>
      <c r="E7" s="16">
        <v>97</v>
      </c>
      <c r="F7" s="16">
        <v>95</v>
      </c>
      <c r="G7" s="16">
        <v>97</v>
      </c>
      <c r="H7" s="14">
        <f aca="true" t="shared" si="0" ref="H7:H19">SUM(E7:G7)</f>
        <v>289</v>
      </c>
      <c r="I7" s="14" t="s">
        <v>33</v>
      </c>
      <c r="J7" s="14"/>
    </row>
    <row r="8" spans="1:10" ht="17.25" customHeight="1">
      <c r="A8" s="19">
        <v>2</v>
      </c>
      <c r="B8" s="15" t="s">
        <v>112</v>
      </c>
      <c r="C8" s="15" t="s">
        <v>154</v>
      </c>
      <c r="D8" s="16">
        <v>2000</v>
      </c>
      <c r="E8" s="16">
        <v>95</v>
      </c>
      <c r="F8" s="16">
        <v>96</v>
      </c>
      <c r="G8" s="16">
        <v>96</v>
      </c>
      <c r="H8" s="14">
        <f t="shared" si="0"/>
        <v>287</v>
      </c>
      <c r="I8" s="14" t="s">
        <v>33</v>
      </c>
      <c r="J8" s="14">
        <v>9</v>
      </c>
    </row>
    <row r="9" spans="1:10" ht="17.25" customHeight="1">
      <c r="A9" s="19">
        <v>3</v>
      </c>
      <c r="B9" s="15" t="s">
        <v>103</v>
      </c>
      <c r="C9" s="15" t="s">
        <v>147</v>
      </c>
      <c r="D9" s="16">
        <v>1999</v>
      </c>
      <c r="E9" s="16">
        <v>93</v>
      </c>
      <c r="F9" s="16">
        <v>95</v>
      </c>
      <c r="G9" s="16">
        <v>99</v>
      </c>
      <c r="H9" s="14">
        <f t="shared" si="0"/>
        <v>287</v>
      </c>
      <c r="I9" s="14" t="s">
        <v>33</v>
      </c>
      <c r="J9" s="14">
        <v>5</v>
      </c>
    </row>
    <row r="10" spans="1:10" ht="17.25" customHeight="1">
      <c r="A10" s="19">
        <v>4</v>
      </c>
      <c r="B10" s="15" t="s">
        <v>84</v>
      </c>
      <c r="C10" s="15" t="s">
        <v>1</v>
      </c>
      <c r="D10" s="16">
        <v>2000</v>
      </c>
      <c r="E10" s="16">
        <v>95</v>
      </c>
      <c r="F10" s="16">
        <v>94</v>
      </c>
      <c r="G10" s="16">
        <v>97</v>
      </c>
      <c r="H10" s="14">
        <f t="shared" si="0"/>
        <v>286</v>
      </c>
      <c r="I10" s="14" t="s">
        <v>33</v>
      </c>
      <c r="J10" s="14"/>
    </row>
    <row r="11" spans="1:10" ht="17.25" customHeight="1">
      <c r="A11" s="19">
        <v>5</v>
      </c>
      <c r="B11" s="15" t="s">
        <v>75</v>
      </c>
      <c r="C11" s="15" t="s">
        <v>149</v>
      </c>
      <c r="D11" s="16">
        <v>1998</v>
      </c>
      <c r="E11" s="16">
        <v>94</v>
      </c>
      <c r="F11" s="16">
        <v>97</v>
      </c>
      <c r="G11" s="16">
        <v>93</v>
      </c>
      <c r="H11" s="14">
        <f t="shared" si="0"/>
        <v>284</v>
      </c>
      <c r="I11" s="14" t="s">
        <v>33</v>
      </c>
      <c r="J11" s="14"/>
    </row>
    <row r="12" spans="1:10" ht="17.25" customHeight="1">
      <c r="A12" s="19">
        <v>6</v>
      </c>
      <c r="B12" s="15" t="s">
        <v>155</v>
      </c>
      <c r="C12" s="15" t="s">
        <v>116</v>
      </c>
      <c r="D12" s="16">
        <v>2000</v>
      </c>
      <c r="E12" s="16">
        <v>92</v>
      </c>
      <c r="F12" s="16">
        <v>94</v>
      </c>
      <c r="G12" s="16">
        <v>92</v>
      </c>
      <c r="H12" s="14">
        <f t="shared" si="0"/>
        <v>278</v>
      </c>
      <c r="I12" s="14" t="s">
        <v>34</v>
      </c>
      <c r="J12" s="14">
        <v>9</v>
      </c>
    </row>
    <row r="13" spans="1:10" ht="17.25" customHeight="1">
      <c r="A13" s="19">
        <v>7</v>
      </c>
      <c r="B13" s="15" t="s">
        <v>113</v>
      </c>
      <c r="C13" s="15" t="s">
        <v>147</v>
      </c>
      <c r="D13" s="16">
        <v>2000</v>
      </c>
      <c r="E13" s="16">
        <v>94</v>
      </c>
      <c r="F13" s="16">
        <v>97</v>
      </c>
      <c r="G13" s="16">
        <v>87</v>
      </c>
      <c r="H13" s="14">
        <f t="shared" si="0"/>
        <v>278</v>
      </c>
      <c r="I13" s="14" t="s">
        <v>34</v>
      </c>
      <c r="J13" s="14">
        <v>5</v>
      </c>
    </row>
    <row r="14" spans="1:10" ht="17.25" customHeight="1">
      <c r="A14" s="19">
        <v>8</v>
      </c>
      <c r="B14" s="15" t="s">
        <v>126</v>
      </c>
      <c r="C14" s="15" t="s">
        <v>82</v>
      </c>
      <c r="D14" s="16">
        <v>2000</v>
      </c>
      <c r="E14" s="16">
        <v>89</v>
      </c>
      <c r="F14" s="16">
        <v>96</v>
      </c>
      <c r="G14" s="16">
        <v>91</v>
      </c>
      <c r="H14" s="14">
        <f t="shared" si="0"/>
        <v>276</v>
      </c>
      <c r="I14" s="14" t="s">
        <v>34</v>
      </c>
      <c r="J14" s="14">
        <v>8</v>
      </c>
    </row>
    <row r="15" spans="1:10" ht="17.25" customHeight="1">
      <c r="A15" s="19">
        <v>9</v>
      </c>
      <c r="B15" s="15" t="s">
        <v>127</v>
      </c>
      <c r="C15" s="15" t="s">
        <v>82</v>
      </c>
      <c r="D15" s="16">
        <v>1999</v>
      </c>
      <c r="E15" s="16">
        <v>94</v>
      </c>
      <c r="F15" s="16">
        <v>88</v>
      </c>
      <c r="G15" s="16">
        <v>94</v>
      </c>
      <c r="H15" s="14">
        <f t="shared" si="0"/>
        <v>276</v>
      </c>
      <c r="I15" s="14" t="s">
        <v>34</v>
      </c>
      <c r="J15" s="14">
        <v>7</v>
      </c>
    </row>
    <row r="16" spans="1:10" ht="17.25" customHeight="1">
      <c r="A16" s="19">
        <v>10</v>
      </c>
      <c r="B16" s="15" t="s">
        <v>131</v>
      </c>
      <c r="C16" s="15" t="s">
        <v>82</v>
      </c>
      <c r="D16" s="16">
        <v>1998</v>
      </c>
      <c r="E16" s="16">
        <v>89</v>
      </c>
      <c r="F16" s="16">
        <v>93</v>
      </c>
      <c r="G16" s="16">
        <v>92</v>
      </c>
      <c r="H16" s="14">
        <f t="shared" si="0"/>
        <v>274</v>
      </c>
      <c r="I16" s="14" t="s">
        <v>35</v>
      </c>
      <c r="J16" s="14"/>
    </row>
    <row r="17" spans="1:10" ht="17.25" customHeight="1">
      <c r="A17" s="19">
        <v>11</v>
      </c>
      <c r="B17" s="15" t="s">
        <v>128</v>
      </c>
      <c r="C17" s="15" t="s">
        <v>82</v>
      </c>
      <c r="D17" s="16">
        <v>1999</v>
      </c>
      <c r="E17" s="16">
        <v>86</v>
      </c>
      <c r="F17" s="16">
        <v>92</v>
      </c>
      <c r="G17" s="16">
        <v>91</v>
      </c>
      <c r="H17" s="14">
        <f t="shared" si="0"/>
        <v>269</v>
      </c>
      <c r="I17" s="14" t="s">
        <v>35</v>
      </c>
      <c r="J17" s="14"/>
    </row>
    <row r="18" spans="1:10" ht="17.25" customHeight="1">
      <c r="A18" s="19">
        <v>12</v>
      </c>
      <c r="B18" s="15" t="s">
        <v>76</v>
      </c>
      <c r="C18" s="15" t="s">
        <v>149</v>
      </c>
      <c r="D18" s="16">
        <v>1999</v>
      </c>
      <c r="E18" s="16">
        <v>82</v>
      </c>
      <c r="F18" s="16">
        <v>91</v>
      </c>
      <c r="G18" s="16">
        <v>94</v>
      </c>
      <c r="H18" s="14">
        <f t="shared" si="0"/>
        <v>267</v>
      </c>
      <c r="I18" s="14" t="s">
        <v>35</v>
      </c>
      <c r="J18" s="14"/>
    </row>
    <row r="19" spans="1:10" ht="17.25" customHeight="1">
      <c r="A19" s="19">
        <v>13</v>
      </c>
      <c r="B19" s="15" t="s">
        <v>85</v>
      </c>
      <c r="C19" s="15" t="s">
        <v>1</v>
      </c>
      <c r="D19" s="16">
        <v>2000</v>
      </c>
      <c r="E19" s="16">
        <v>90</v>
      </c>
      <c r="F19" s="16">
        <v>84</v>
      </c>
      <c r="G19" s="16">
        <v>91</v>
      </c>
      <c r="H19" s="14">
        <f t="shared" si="0"/>
        <v>265</v>
      </c>
      <c r="I19" s="14" t="s">
        <v>35</v>
      </c>
      <c r="J19" s="14"/>
    </row>
    <row r="20" spans="1:10" ht="29.25" customHeight="1">
      <c r="A20" s="35"/>
      <c r="B20" s="30" t="s">
        <v>19</v>
      </c>
      <c r="C20" s="24"/>
      <c r="D20" s="36"/>
      <c r="E20" s="36"/>
      <c r="F20" s="36"/>
      <c r="G20" s="36"/>
      <c r="H20" s="36"/>
      <c r="I20" s="32"/>
      <c r="J20" s="32"/>
    </row>
    <row r="21" spans="1:10" ht="18" customHeight="1">
      <c r="A21" s="19">
        <v>1</v>
      </c>
      <c r="B21" s="15" t="s">
        <v>119</v>
      </c>
      <c r="C21" s="15" t="s">
        <v>116</v>
      </c>
      <c r="D21" s="16">
        <v>1999</v>
      </c>
      <c r="E21" s="16">
        <v>91</v>
      </c>
      <c r="F21" s="16">
        <v>97</v>
      </c>
      <c r="G21" s="16">
        <v>97</v>
      </c>
      <c r="H21" s="14">
        <f aca="true" t="shared" si="1" ref="H21:H41">SUM(E21:G21)</f>
        <v>285</v>
      </c>
      <c r="I21" s="14" t="s">
        <v>34</v>
      </c>
      <c r="J21" s="14"/>
    </row>
    <row r="22" spans="1:10" ht="18" customHeight="1">
      <c r="A22" s="19">
        <v>2</v>
      </c>
      <c r="B22" s="15" t="s">
        <v>89</v>
      </c>
      <c r="C22" s="15" t="s">
        <v>1</v>
      </c>
      <c r="D22" s="16">
        <v>2002</v>
      </c>
      <c r="E22" s="16">
        <v>94</v>
      </c>
      <c r="F22" s="16">
        <v>95</v>
      </c>
      <c r="G22" s="16">
        <v>95</v>
      </c>
      <c r="H22" s="14">
        <f t="shared" si="1"/>
        <v>284</v>
      </c>
      <c r="I22" s="14" t="s">
        <v>34</v>
      </c>
      <c r="J22" s="14"/>
    </row>
    <row r="23" spans="1:10" ht="18" customHeight="1">
      <c r="A23" s="19">
        <v>3</v>
      </c>
      <c r="B23" s="15" t="s">
        <v>133</v>
      </c>
      <c r="C23" s="15" t="s">
        <v>150</v>
      </c>
      <c r="D23" s="16">
        <v>1998</v>
      </c>
      <c r="E23" s="16">
        <v>93</v>
      </c>
      <c r="F23" s="16">
        <v>94</v>
      </c>
      <c r="G23" s="16">
        <v>94</v>
      </c>
      <c r="H23" s="14">
        <f t="shared" si="1"/>
        <v>281</v>
      </c>
      <c r="I23" s="14" t="s">
        <v>34</v>
      </c>
      <c r="J23" s="14"/>
    </row>
    <row r="24" spans="1:10" ht="18" customHeight="1">
      <c r="A24" s="19">
        <v>4</v>
      </c>
      <c r="B24" s="15" t="s">
        <v>118</v>
      </c>
      <c r="C24" s="15" t="s">
        <v>116</v>
      </c>
      <c r="D24" s="16">
        <v>1998</v>
      </c>
      <c r="E24" s="16">
        <v>89</v>
      </c>
      <c r="F24" s="16">
        <v>97</v>
      </c>
      <c r="G24" s="16">
        <v>94</v>
      </c>
      <c r="H24" s="14">
        <f t="shared" si="1"/>
        <v>280</v>
      </c>
      <c r="I24" s="14" t="s">
        <v>34</v>
      </c>
      <c r="J24" s="14"/>
    </row>
    <row r="25" spans="1:10" ht="18" customHeight="1">
      <c r="A25" s="19">
        <v>5</v>
      </c>
      <c r="B25" s="15" t="s">
        <v>64</v>
      </c>
      <c r="C25" s="15" t="s">
        <v>1</v>
      </c>
      <c r="D25" s="16">
        <v>1998</v>
      </c>
      <c r="E25" s="16">
        <v>96</v>
      </c>
      <c r="F25" s="16">
        <v>89</v>
      </c>
      <c r="G25" s="16">
        <v>94</v>
      </c>
      <c r="H25" s="14">
        <f t="shared" si="1"/>
        <v>279</v>
      </c>
      <c r="I25" s="14" t="s">
        <v>35</v>
      </c>
      <c r="J25" s="14"/>
    </row>
    <row r="26" spans="1:10" ht="18" customHeight="1">
      <c r="A26" s="19">
        <v>6</v>
      </c>
      <c r="B26" s="15" t="s">
        <v>117</v>
      </c>
      <c r="C26" s="15" t="s">
        <v>116</v>
      </c>
      <c r="D26" s="16">
        <v>1998</v>
      </c>
      <c r="E26" s="16">
        <v>88</v>
      </c>
      <c r="F26" s="16">
        <v>97</v>
      </c>
      <c r="G26" s="16">
        <v>93</v>
      </c>
      <c r="H26" s="14">
        <f t="shared" si="1"/>
        <v>278</v>
      </c>
      <c r="I26" s="14" t="s">
        <v>35</v>
      </c>
      <c r="J26" s="14"/>
    </row>
    <row r="27" spans="1:10" ht="18" customHeight="1">
      <c r="A27" s="19">
        <v>7</v>
      </c>
      <c r="B27" s="15" t="s">
        <v>66</v>
      </c>
      <c r="C27" s="15" t="s">
        <v>148</v>
      </c>
      <c r="D27" s="16">
        <v>1998</v>
      </c>
      <c r="E27" s="16">
        <v>96</v>
      </c>
      <c r="F27" s="16">
        <v>90</v>
      </c>
      <c r="G27" s="16">
        <v>90</v>
      </c>
      <c r="H27" s="14">
        <f t="shared" si="1"/>
        <v>276</v>
      </c>
      <c r="I27" s="14" t="s">
        <v>35</v>
      </c>
      <c r="J27" s="14"/>
    </row>
    <row r="28" spans="1:10" ht="18" customHeight="1">
      <c r="A28" s="19">
        <v>8</v>
      </c>
      <c r="B28" s="15" t="s">
        <v>129</v>
      </c>
      <c r="C28" s="15" t="s">
        <v>82</v>
      </c>
      <c r="D28" s="16">
        <v>1999</v>
      </c>
      <c r="E28" s="16">
        <v>91</v>
      </c>
      <c r="F28" s="16">
        <v>92</v>
      </c>
      <c r="G28" s="16">
        <v>92</v>
      </c>
      <c r="H28" s="14">
        <f t="shared" si="1"/>
        <v>275</v>
      </c>
      <c r="I28" s="14" t="s">
        <v>35</v>
      </c>
      <c r="J28" s="14"/>
    </row>
    <row r="29" spans="1:10" ht="18" customHeight="1">
      <c r="A29" s="19">
        <v>9</v>
      </c>
      <c r="B29" s="15" t="s">
        <v>111</v>
      </c>
      <c r="C29" s="15" t="s">
        <v>154</v>
      </c>
      <c r="D29" s="16">
        <v>2000</v>
      </c>
      <c r="E29" s="16">
        <v>91</v>
      </c>
      <c r="F29" s="16">
        <v>90</v>
      </c>
      <c r="G29" s="16">
        <v>93</v>
      </c>
      <c r="H29" s="14">
        <f t="shared" si="1"/>
        <v>274</v>
      </c>
      <c r="I29" s="14" t="s">
        <v>35</v>
      </c>
      <c r="J29" s="14"/>
    </row>
    <row r="30" spans="1:10" ht="18" customHeight="1">
      <c r="A30" s="19">
        <v>10</v>
      </c>
      <c r="B30" s="15" t="s">
        <v>101</v>
      </c>
      <c r="C30" s="15" t="s">
        <v>154</v>
      </c>
      <c r="D30" s="16">
        <v>2000</v>
      </c>
      <c r="E30" s="16">
        <v>91</v>
      </c>
      <c r="F30" s="16">
        <v>91</v>
      </c>
      <c r="G30" s="16">
        <v>91</v>
      </c>
      <c r="H30" s="14">
        <f t="shared" si="1"/>
        <v>273</v>
      </c>
      <c r="I30" s="14" t="s">
        <v>35</v>
      </c>
      <c r="J30" s="14"/>
    </row>
    <row r="31" spans="1:10" ht="18" customHeight="1">
      <c r="A31" s="19">
        <v>11</v>
      </c>
      <c r="B31" s="15" t="s">
        <v>100</v>
      </c>
      <c r="C31" s="15" t="s">
        <v>153</v>
      </c>
      <c r="D31" s="16">
        <v>1999</v>
      </c>
      <c r="E31" s="16">
        <v>94</v>
      </c>
      <c r="F31" s="16">
        <v>86</v>
      </c>
      <c r="G31" s="16">
        <v>90</v>
      </c>
      <c r="H31" s="14">
        <f t="shared" si="1"/>
        <v>270</v>
      </c>
      <c r="I31" s="14" t="s">
        <v>35</v>
      </c>
      <c r="J31" s="14">
        <v>5</v>
      </c>
    </row>
    <row r="32" spans="1:10" ht="18" customHeight="1">
      <c r="A32" s="19">
        <v>12</v>
      </c>
      <c r="B32" s="15" t="s">
        <v>135</v>
      </c>
      <c r="C32" s="15" t="s">
        <v>149</v>
      </c>
      <c r="D32" s="16">
        <v>1999</v>
      </c>
      <c r="E32" s="16">
        <v>89</v>
      </c>
      <c r="F32" s="16">
        <v>90</v>
      </c>
      <c r="G32" s="16">
        <v>91</v>
      </c>
      <c r="H32" s="14">
        <f t="shared" si="1"/>
        <v>270</v>
      </c>
      <c r="I32" s="14" t="s">
        <v>35</v>
      </c>
      <c r="J32" s="14">
        <v>4</v>
      </c>
    </row>
    <row r="33" spans="1:10" ht="18" customHeight="1">
      <c r="A33" s="19">
        <v>13</v>
      </c>
      <c r="B33" s="15" t="s">
        <v>134</v>
      </c>
      <c r="C33" s="15" t="s">
        <v>150</v>
      </c>
      <c r="D33" s="16">
        <v>1999</v>
      </c>
      <c r="E33" s="16">
        <v>90</v>
      </c>
      <c r="F33" s="16">
        <v>89</v>
      </c>
      <c r="G33" s="16">
        <v>90</v>
      </c>
      <c r="H33" s="14">
        <f t="shared" si="1"/>
        <v>269</v>
      </c>
      <c r="I33" s="14"/>
      <c r="J33" s="14"/>
    </row>
    <row r="34" spans="1:10" ht="18" customHeight="1">
      <c r="A34" s="19">
        <v>14</v>
      </c>
      <c r="B34" s="15" t="s">
        <v>130</v>
      </c>
      <c r="C34" s="15" t="s">
        <v>82</v>
      </c>
      <c r="D34" s="16">
        <v>2001</v>
      </c>
      <c r="E34" s="16">
        <v>92</v>
      </c>
      <c r="F34" s="16">
        <v>85</v>
      </c>
      <c r="G34" s="16">
        <v>90</v>
      </c>
      <c r="H34" s="14">
        <f t="shared" si="1"/>
        <v>267</v>
      </c>
      <c r="I34" s="14"/>
      <c r="J34" s="14"/>
    </row>
    <row r="35" spans="1:10" ht="18" customHeight="1">
      <c r="A35" s="19">
        <v>15</v>
      </c>
      <c r="B35" s="15" t="s">
        <v>109</v>
      </c>
      <c r="C35" s="15" t="s">
        <v>153</v>
      </c>
      <c r="D35" s="16">
        <v>2000</v>
      </c>
      <c r="E35" s="16">
        <v>89</v>
      </c>
      <c r="F35" s="16">
        <v>86</v>
      </c>
      <c r="G35" s="16">
        <v>87</v>
      </c>
      <c r="H35" s="14">
        <f t="shared" si="1"/>
        <v>262</v>
      </c>
      <c r="I35" s="14"/>
      <c r="J35" s="14"/>
    </row>
    <row r="36" spans="1:10" ht="18" customHeight="1">
      <c r="A36" s="19">
        <v>16</v>
      </c>
      <c r="B36" s="15" t="s">
        <v>139</v>
      </c>
      <c r="C36" s="15" t="s">
        <v>149</v>
      </c>
      <c r="D36" s="16">
        <v>1999</v>
      </c>
      <c r="E36" s="16">
        <v>83</v>
      </c>
      <c r="F36" s="16">
        <v>86</v>
      </c>
      <c r="G36" s="16">
        <v>89</v>
      </c>
      <c r="H36" s="14">
        <f t="shared" si="1"/>
        <v>258</v>
      </c>
      <c r="I36" s="14"/>
      <c r="J36" s="14"/>
    </row>
    <row r="37" spans="1:10" ht="18" customHeight="1">
      <c r="A37" s="19">
        <v>17</v>
      </c>
      <c r="B37" s="15" t="s">
        <v>132</v>
      </c>
      <c r="C37" s="15" t="s">
        <v>151</v>
      </c>
      <c r="D37" s="16">
        <v>2000</v>
      </c>
      <c r="E37" s="16">
        <v>86</v>
      </c>
      <c r="F37" s="16">
        <v>84</v>
      </c>
      <c r="G37" s="16">
        <v>85</v>
      </c>
      <c r="H37" s="14">
        <f t="shared" si="1"/>
        <v>255</v>
      </c>
      <c r="I37" s="14"/>
      <c r="J37" s="14"/>
    </row>
    <row r="38" spans="1:10" ht="18" customHeight="1">
      <c r="A38" s="19">
        <v>18</v>
      </c>
      <c r="B38" s="15" t="s">
        <v>115</v>
      </c>
      <c r="C38" s="15" t="s">
        <v>116</v>
      </c>
      <c r="D38" s="16">
        <v>2000</v>
      </c>
      <c r="E38" s="16">
        <v>83</v>
      </c>
      <c r="F38" s="16">
        <v>83</v>
      </c>
      <c r="G38" s="16">
        <v>88</v>
      </c>
      <c r="H38" s="14">
        <f t="shared" si="1"/>
        <v>254</v>
      </c>
      <c r="I38" s="14"/>
      <c r="J38" s="14">
        <v>1</v>
      </c>
    </row>
    <row r="39" spans="1:10" ht="18" customHeight="1">
      <c r="A39" s="19">
        <v>19</v>
      </c>
      <c r="B39" s="15" t="s">
        <v>136</v>
      </c>
      <c r="C39" s="15" t="s">
        <v>149</v>
      </c>
      <c r="D39" s="16">
        <v>1999</v>
      </c>
      <c r="E39" s="16">
        <v>85</v>
      </c>
      <c r="F39" s="16">
        <v>85</v>
      </c>
      <c r="G39" s="16">
        <v>84</v>
      </c>
      <c r="H39" s="14">
        <f t="shared" si="1"/>
        <v>254</v>
      </c>
      <c r="I39" s="14"/>
      <c r="J39" s="14">
        <v>0</v>
      </c>
    </row>
    <row r="40" spans="1:10" ht="18" customHeight="1">
      <c r="A40" s="19">
        <v>20</v>
      </c>
      <c r="B40" s="15" t="s">
        <v>83</v>
      </c>
      <c r="C40" s="15" t="s">
        <v>1</v>
      </c>
      <c r="D40" s="16">
        <v>1999</v>
      </c>
      <c r="E40" s="16">
        <v>79</v>
      </c>
      <c r="F40" s="16">
        <v>81</v>
      </c>
      <c r="G40" s="16">
        <v>87</v>
      </c>
      <c r="H40" s="14">
        <f t="shared" si="1"/>
        <v>247</v>
      </c>
      <c r="I40" s="14"/>
      <c r="J40" s="14"/>
    </row>
    <row r="41" spans="1:10" ht="18" customHeight="1">
      <c r="A41" s="19">
        <v>21</v>
      </c>
      <c r="B41" s="15" t="s">
        <v>137</v>
      </c>
      <c r="C41" s="15" t="s">
        <v>149</v>
      </c>
      <c r="D41" s="16">
        <v>1999</v>
      </c>
      <c r="E41" s="16">
        <v>85</v>
      </c>
      <c r="F41" s="16">
        <v>80</v>
      </c>
      <c r="G41" s="16">
        <v>75</v>
      </c>
      <c r="H41" s="14">
        <f t="shared" si="1"/>
        <v>240</v>
      </c>
      <c r="I41" s="14"/>
      <c r="J41" s="14"/>
    </row>
    <row r="42" ht="12.75">
      <c r="I42" s="4"/>
    </row>
    <row r="43" spans="1:9" ht="15.75">
      <c r="A43" s="73" t="s">
        <v>61</v>
      </c>
      <c r="B43" s="74"/>
      <c r="C43" s="75"/>
      <c r="D43" s="76"/>
      <c r="E43" s="77"/>
      <c r="F43" s="76"/>
      <c r="G43" s="78"/>
      <c r="H43" s="77" t="s">
        <v>57</v>
      </c>
      <c r="I43" s="4"/>
    </row>
    <row r="44" spans="1:9" ht="15.75">
      <c r="A44" s="74"/>
      <c r="B44" s="74"/>
      <c r="C44" s="75"/>
      <c r="D44" s="75"/>
      <c r="E44" s="77"/>
      <c r="F44" s="75"/>
      <c r="G44" s="78"/>
      <c r="H44" s="79"/>
      <c r="I44" s="4"/>
    </row>
    <row r="45" spans="1:9" ht="15.75">
      <c r="A45" s="80" t="s">
        <v>77</v>
      </c>
      <c r="B45" s="74"/>
      <c r="C45" s="72"/>
      <c r="D45" s="75"/>
      <c r="E45" s="75"/>
      <c r="F45" s="74"/>
      <c r="G45" s="78"/>
      <c r="H45" s="77" t="s">
        <v>62</v>
      </c>
      <c r="I45" s="4"/>
    </row>
    <row r="46" ht="12.75">
      <c r="I46" s="4"/>
    </row>
  </sheetData>
  <sheetProtection/>
  <printOptions horizontalCentered="1"/>
  <pageMargins left="0.2" right="0.38" top="0.3937007874015748" bottom="0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6.421875" style="3" customWidth="1"/>
    <col min="2" max="2" width="23.140625" style="3" customWidth="1"/>
    <col min="3" max="3" width="20.57421875" style="2" customWidth="1"/>
    <col min="4" max="4" width="6.28125" style="1" customWidth="1"/>
    <col min="5" max="5" width="5.421875" style="3" customWidth="1"/>
    <col min="6" max="6" width="5.140625" style="3" customWidth="1"/>
    <col min="7" max="7" width="5.8515625" style="3" customWidth="1"/>
    <col min="8" max="8" width="5.57421875" style="3" bestFit="1" customWidth="1"/>
    <col min="9" max="9" width="7.7109375" style="3" customWidth="1"/>
    <col min="10" max="10" width="5.8515625" style="3" bestFit="1" customWidth="1"/>
    <col min="11" max="11" width="6.7109375" style="4" customWidth="1"/>
    <col min="12" max="12" width="9.140625" style="4" customWidth="1"/>
  </cols>
  <sheetData>
    <row r="1" ht="18">
      <c r="A1" s="7" t="s">
        <v>80</v>
      </c>
    </row>
    <row r="2" spans="1:6" ht="18">
      <c r="A2" s="82" t="s">
        <v>81</v>
      </c>
      <c r="B2" s="7"/>
      <c r="C2" s="8"/>
      <c r="D2" s="10" t="s">
        <v>6</v>
      </c>
      <c r="E2" s="7"/>
      <c r="F2" s="7"/>
    </row>
    <row r="3" spans="1:11" ht="18">
      <c r="A3" s="9"/>
      <c r="B3" s="7"/>
      <c r="C3" s="8"/>
      <c r="D3" s="10"/>
      <c r="E3" s="27"/>
      <c r="F3" s="27" t="s">
        <v>30</v>
      </c>
      <c r="G3" s="27" t="s">
        <v>31</v>
      </c>
      <c r="H3" s="27" t="s">
        <v>32</v>
      </c>
      <c r="I3" s="27" t="s">
        <v>33</v>
      </c>
      <c r="J3" s="27" t="s">
        <v>34</v>
      </c>
      <c r="K3" s="27" t="s">
        <v>35</v>
      </c>
    </row>
    <row r="4" spans="1:11" ht="18">
      <c r="A4" s="9"/>
      <c r="B4" s="7"/>
      <c r="C4" s="8"/>
      <c r="D4" s="10"/>
      <c r="E4" s="27" t="s">
        <v>36</v>
      </c>
      <c r="F4" s="27">
        <v>395</v>
      </c>
      <c r="G4" s="27">
        <v>387</v>
      </c>
      <c r="H4" s="27">
        <v>376</v>
      </c>
      <c r="I4" s="27">
        <v>360</v>
      </c>
      <c r="J4" s="27">
        <v>340</v>
      </c>
      <c r="K4" s="27">
        <v>310</v>
      </c>
    </row>
    <row r="5" spans="1:11" ht="20.25" customHeight="1">
      <c r="A5" s="11" t="s">
        <v>38</v>
      </c>
      <c r="E5" s="27" t="s">
        <v>37</v>
      </c>
      <c r="F5" s="27"/>
      <c r="G5" s="27">
        <v>388</v>
      </c>
      <c r="H5" s="27">
        <v>380</v>
      </c>
      <c r="I5" s="27">
        <v>365</v>
      </c>
      <c r="J5" s="27">
        <v>340</v>
      </c>
      <c r="K5" s="27">
        <v>320</v>
      </c>
    </row>
    <row r="6" spans="1:13" ht="12.75">
      <c r="A6" s="12" t="s">
        <v>9</v>
      </c>
      <c r="B6" s="13" t="s">
        <v>7</v>
      </c>
      <c r="C6" s="13" t="s">
        <v>0</v>
      </c>
      <c r="D6" s="14" t="s">
        <v>8</v>
      </c>
      <c r="E6" s="14">
        <v>1</v>
      </c>
      <c r="F6" s="14">
        <v>2</v>
      </c>
      <c r="G6" s="14">
        <v>3</v>
      </c>
      <c r="H6" s="14">
        <v>4</v>
      </c>
      <c r="I6" s="14" t="s">
        <v>5</v>
      </c>
      <c r="J6" s="14" t="s">
        <v>15</v>
      </c>
      <c r="K6" s="22" t="s">
        <v>16</v>
      </c>
      <c r="L6" s="22" t="s">
        <v>17</v>
      </c>
      <c r="M6" s="22" t="s">
        <v>152</v>
      </c>
    </row>
    <row r="7" spans="1:13" ht="15">
      <c r="A7" s="13"/>
      <c r="B7" s="23" t="s">
        <v>18</v>
      </c>
      <c r="C7" s="13"/>
      <c r="D7" s="14"/>
      <c r="E7" s="14"/>
      <c r="F7" s="14"/>
      <c r="G7" s="14"/>
      <c r="H7" s="14"/>
      <c r="I7" s="14"/>
      <c r="J7" s="32" t="s">
        <v>44</v>
      </c>
      <c r="K7" s="40">
        <v>1.4</v>
      </c>
      <c r="L7" s="22"/>
      <c r="M7" s="22"/>
    </row>
    <row r="8" spans="1:13" ht="17.25" customHeight="1">
      <c r="A8" s="19">
        <v>1</v>
      </c>
      <c r="B8" s="15" t="s">
        <v>63</v>
      </c>
      <c r="C8" s="15" t="s">
        <v>1</v>
      </c>
      <c r="D8" s="16">
        <v>1998</v>
      </c>
      <c r="E8" s="16">
        <v>98</v>
      </c>
      <c r="F8" s="16">
        <v>97</v>
      </c>
      <c r="G8" s="16">
        <v>98</v>
      </c>
      <c r="H8" s="16">
        <v>94</v>
      </c>
      <c r="I8" s="14">
        <f aca="true" t="shared" si="0" ref="I8:I22">SUM(E8:H8)</f>
        <v>387</v>
      </c>
      <c r="J8" s="14" t="s">
        <v>31</v>
      </c>
      <c r="K8" s="22">
        <v>23</v>
      </c>
      <c r="L8" s="22">
        <v>5</v>
      </c>
      <c r="M8" s="22"/>
    </row>
    <row r="9" spans="1:13" ht="17.25" customHeight="1">
      <c r="A9" s="19">
        <v>2</v>
      </c>
      <c r="B9" s="15" t="s">
        <v>74</v>
      </c>
      <c r="C9" s="15" t="s">
        <v>60</v>
      </c>
      <c r="D9" s="16">
        <v>1998</v>
      </c>
      <c r="E9" s="16">
        <v>91</v>
      </c>
      <c r="F9" s="16">
        <v>94</v>
      </c>
      <c r="G9" s="16">
        <v>94</v>
      </c>
      <c r="H9" s="16">
        <v>95</v>
      </c>
      <c r="I9" s="14">
        <f t="shared" si="0"/>
        <v>374</v>
      </c>
      <c r="J9" s="14" t="s">
        <v>33</v>
      </c>
      <c r="K9" s="22">
        <v>21.6</v>
      </c>
      <c r="L9" s="22">
        <v>1</v>
      </c>
      <c r="M9" s="22"/>
    </row>
    <row r="10" spans="1:13" ht="17.25" customHeight="1">
      <c r="A10" s="19">
        <v>3</v>
      </c>
      <c r="B10" s="15" t="s">
        <v>102</v>
      </c>
      <c r="C10" s="15" t="s">
        <v>154</v>
      </c>
      <c r="D10" s="16">
        <v>1998</v>
      </c>
      <c r="E10" s="16">
        <v>90</v>
      </c>
      <c r="F10" s="16">
        <v>93</v>
      </c>
      <c r="G10" s="16">
        <v>96</v>
      </c>
      <c r="H10" s="16">
        <v>93</v>
      </c>
      <c r="I10" s="14">
        <f t="shared" si="0"/>
        <v>372</v>
      </c>
      <c r="J10" s="14" t="s">
        <v>33</v>
      </c>
      <c r="K10" s="22">
        <v>20.2</v>
      </c>
      <c r="L10" s="22">
        <v>1</v>
      </c>
      <c r="M10" s="22"/>
    </row>
    <row r="11" spans="1:13" ht="17.25" customHeight="1">
      <c r="A11" s="19">
        <v>4</v>
      </c>
      <c r="B11" s="15" t="s">
        <v>76</v>
      </c>
      <c r="C11" s="15" t="s">
        <v>149</v>
      </c>
      <c r="D11" s="16">
        <v>1999</v>
      </c>
      <c r="E11" s="16">
        <v>92</v>
      </c>
      <c r="F11" s="16">
        <v>93</v>
      </c>
      <c r="G11" s="16">
        <v>91</v>
      </c>
      <c r="H11" s="16">
        <v>93</v>
      </c>
      <c r="I11" s="14">
        <f t="shared" si="0"/>
        <v>369</v>
      </c>
      <c r="J11" s="14" t="s">
        <v>33</v>
      </c>
      <c r="K11" s="22">
        <v>18.8</v>
      </c>
      <c r="L11" s="22">
        <v>1</v>
      </c>
      <c r="M11" s="22"/>
    </row>
    <row r="12" spans="1:13" ht="17.25" customHeight="1">
      <c r="A12" s="19">
        <v>5</v>
      </c>
      <c r="B12" s="15" t="s">
        <v>75</v>
      </c>
      <c r="C12" s="15" t="s">
        <v>149</v>
      </c>
      <c r="D12" s="16">
        <v>1998</v>
      </c>
      <c r="E12" s="16">
        <v>93</v>
      </c>
      <c r="F12" s="16">
        <v>91</v>
      </c>
      <c r="G12" s="16">
        <v>91</v>
      </c>
      <c r="H12" s="16">
        <v>92</v>
      </c>
      <c r="I12" s="14">
        <f t="shared" si="0"/>
        <v>367</v>
      </c>
      <c r="J12" s="14" t="s">
        <v>33</v>
      </c>
      <c r="K12" s="22">
        <v>17.4</v>
      </c>
      <c r="L12" s="22">
        <v>1</v>
      </c>
      <c r="M12" s="22"/>
    </row>
    <row r="13" spans="1:13" ht="17.25" customHeight="1">
      <c r="A13" s="19">
        <v>6</v>
      </c>
      <c r="B13" s="15" t="s">
        <v>84</v>
      </c>
      <c r="C13" s="15" t="s">
        <v>1</v>
      </c>
      <c r="D13" s="16">
        <v>2000</v>
      </c>
      <c r="E13" s="16">
        <v>91</v>
      </c>
      <c r="F13" s="16">
        <v>92</v>
      </c>
      <c r="G13" s="16">
        <v>88</v>
      </c>
      <c r="H13" s="16">
        <v>90</v>
      </c>
      <c r="I13" s="14">
        <f t="shared" si="0"/>
        <v>361</v>
      </c>
      <c r="J13" s="14" t="s">
        <v>33</v>
      </c>
      <c r="K13" s="22">
        <v>16</v>
      </c>
      <c r="L13" s="22">
        <v>1</v>
      </c>
      <c r="M13" s="22"/>
    </row>
    <row r="14" spans="1:13" ht="17.25" customHeight="1">
      <c r="A14" s="19">
        <v>7</v>
      </c>
      <c r="B14" s="15" t="s">
        <v>113</v>
      </c>
      <c r="C14" s="15" t="s">
        <v>147</v>
      </c>
      <c r="D14" s="16">
        <v>2000</v>
      </c>
      <c r="E14" s="16">
        <v>87</v>
      </c>
      <c r="F14" s="16">
        <v>90</v>
      </c>
      <c r="G14" s="16">
        <v>91</v>
      </c>
      <c r="H14" s="16">
        <v>85</v>
      </c>
      <c r="I14" s="14">
        <f t="shared" si="0"/>
        <v>353</v>
      </c>
      <c r="J14" s="14" t="s">
        <v>34</v>
      </c>
      <c r="K14" s="22">
        <v>14.6</v>
      </c>
      <c r="L14" s="22"/>
      <c r="M14" s="22"/>
    </row>
    <row r="15" spans="1:13" ht="17.25" customHeight="1">
      <c r="A15" s="19">
        <v>8</v>
      </c>
      <c r="B15" s="15" t="s">
        <v>103</v>
      </c>
      <c r="C15" s="15" t="s">
        <v>147</v>
      </c>
      <c r="D15" s="16">
        <v>1999</v>
      </c>
      <c r="E15" s="16">
        <v>88</v>
      </c>
      <c r="F15" s="16">
        <v>87</v>
      </c>
      <c r="G15" s="16">
        <v>85</v>
      </c>
      <c r="H15" s="16">
        <v>84</v>
      </c>
      <c r="I15" s="14">
        <f t="shared" si="0"/>
        <v>344</v>
      </c>
      <c r="J15" s="14" t="s">
        <v>34</v>
      </c>
      <c r="K15" s="22">
        <v>13.2</v>
      </c>
      <c r="L15" s="22"/>
      <c r="M15" s="22"/>
    </row>
    <row r="16" spans="1:13" ht="17.25" customHeight="1">
      <c r="A16" s="19">
        <v>9</v>
      </c>
      <c r="B16" s="15" t="s">
        <v>120</v>
      </c>
      <c r="C16" s="15" t="s">
        <v>60</v>
      </c>
      <c r="D16" s="16">
        <v>1998</v>
      </c>
      <c r="E16" s="16">
        <v>84</v>
      </c>
      <c r="F16" s="16">
        <v>86</v>
      </c>
      <c r="G16" s="16">
        <v>84</v>
      </c>
      <c r="H16" s="16">
        <v>88</v>
      </c>
      <c r="I16" s="14">
        <f t="shared" si="0"/>
        <v>342</v>
      </c>
      <c r="J16" s="14" t="s">
        <v>34</v>
      </c>
      <c r="K16" s="22">
        <v>11.8</v>
      </c>
      <c r="L16" s="22"/>
      <c r="M16" s="22"/>
    </row>
    <row r="17" spans="1:13" ht="17.25" customHeight="1">
      <c r="A17" s="19">
        <v>10</v>
      </c>
      <c r="B17" s="15" t="s">
        <v>131</v>
      </c>
      <c r="C17" s="15" t="s">
        <v>82</v>
      </c>
      <c r="D17" s="16">
        <v>1998</v>
      </c>
      <c r="E17" s="16">
        <v>87</v>
      </c>
      <c r="F17" s="16">
        <v>83</v>
      </c>
      <c r="G17" s="16">
        <v>80</v>
      </c>
      <c r="H17" s="16">
        <v>88</v>
      </c>
      <c r="I17" s="14">
        <f t="shared" si="0"/>
        <v>338</v>
      </c>
      <c r="J17" s="14" t="s">
        <v>35</v>
      </c>
      <c r="K17" s="22">
        <v>10.4</v>
      </c>
      <c r="L17" s="22"/>
      <c r="M17" s="22"/>
    </row>
    <row r="18" spans="1:13" ht="17.25" customHeight="1">
      <c r="A18" s="19">
        <v>11</v>
      </c>
      <c r="B18" s="15" t="s">
        <v>112</v>
      </c>
      <c r="C18" s="15" t="s">
        <v>154</v>
      </c>
      <c r="D18" s="16">
        <v>2000</v>
      </c>
      <c r="E18" s="16">
        <v>84</v>
      </c>
      <c r="F18" s="16">
        <v>77</v>
      </c>
      <c r="G18" s="16">
        <v>82</v>
      </c>
      <c r="H18" s="16">
        <v>90</v>
      </c>
      <c r="I18" s="14">
        <f t="shared" si="0"/>
        <v>333</v>
      </c>
      <c r="J18" s="14" t="s">
        <v>35</v>
      </c>
      <c r="K18" s="22">
        <v>9</v>
      </c>
      <c r="L18" s="22"/>
      <c r="M18" s="22">
        <v>5</v>
      </c>
    </row>
    <row r="19" spans="1:13" ht="17.25" customHeight="1">
      <c r="A19" s="19">
        <v>12</v>
      </c>
      <c r="B19" s="15" t="s">
        <v>126</v>
      </c>
      <c r="C19" s="15" t="s">
        <v>82</v>
      </c>
      <c r="D19" s="16">
        <v>2000</v>
      </c>
      <c r="E19" s="16">
        <v>86</v>
      </c>
      <c r="F19" s="16">
        <v>82</v>
      </c>
      <c r="G19" s="16">
        <v>84</v>
      </c>
      <c r="H19" s="16">
        <v>81</v>
      </c>
      <c r="I19" s="14">
        <f t="shared" si="0"/>
        <v>333</v>
      </c>
      <c r="J19" s="14" t="s">
        <v>35</v>
      </c>
      <c r="K19" s="22">
        <v>7.6</v>
      </c>
      <c r="L19" s="22"/>
      <c r="M19" s="22">
        <v>4</v>
      </c>
    </row>
    <row r="20" spans="1:13" ht="17.25" customHeight="1">
      <c r="A20" s="19">
        <v>13</v>
      </c>
      <c r="B20" s="15" t="s">
        <v>87</v>
      </c>
      <c r="C20" s="15" t="s">
        <v>13</v>
      </c>
      <c r="D20" s="16">
        <v>2002</v>
      </c>
      <c r="E20" s="16">
        <v>78</v>
      </c>
      <c r="F20" s="16">
        <v>76</v>
      </c>
      <c r="G20" s="16">
        <v>81</v>
      </c>
      <c r="H20" s="16">
        <v>94</v>
      </c>
      <c r="I20" s="14">
        <f t="shared" si="0"/>
        <v>329</v>
      </c>
      <c r="J20" s="14" t="s">
        <v>35</v>
      </c>
      <c r="K20" s="22"/>
      <c r="L20" s="22"/>
      <c r="M20" s="22"/>
    </row>
    <row r="21" spans="1:13" ht="17.25" customHeight="1">
      <c r="A21" s="19">
        <v>14</v>
      </c>
      <c r="B21" s="15" t="s">
        <v>85</v>
      </c>
      <c r="C21" s="15" t="s">
        <v>1</v>
      </c>
      <c r="D21" s="16">
        <v>2000</v>
      </c>
      <c r="E21" s="16">
        <v>86</v>
      </c>
      <c r="F21" s="16">
        <v>80</v>
      </c>
      <c r="G21" s="16">
        <v>85</v>
      </c>
      <c r="H21" s="16">
        <v>74</v>
      </c>
      <c r="I21" s="14">
        <f t="shared" si="0"/>
        <v>325</v>
      </c>
      <c r="J21" s="14" t="s">
        <v>35</v>
      </c>
      <c r="K21" s="22">
        <v>4.8</v>
      </c>
      <c r="L21" s="22"/>
      <c r="M21" s="22"/>
    </row>
    <row r="22" spans="1:13" ht="17.25" customHeight="1">
      <c r="A22" s="19">
        <v>15</v>
      </c>
      <c r="B22" s="15" t="s">
        <v>127</v>
      </c>
      <c r="C22" s="15" t="s">
        <v>82</v>
      </c>
      <c r="D22" s="16">
        <v>1999</v>
      </c>
      <c r="E22" s="16">
        <v>76</v>
      </c>
      <c r="F22" s="16">
        <v>75</v>
      </c>
      <c r="G22" s="16">
        <v>86</v>
      </c>
      <c r="H22" s="16">
        <v>78</v>
      </c>
      <c r="I22" s="14">
        <f t="shared" si="0"/>
        <v>315</v>
      </c>
      <c r="J22" s="14" t="s">
        <v>35</v>
      </c>
      <c r="K22" s="22">
        <v>3.4</v>
      </c>
      <c r="L22" s="22"/>
      <c r="M22" s="22"/>
    </row>
    <row r="23" spans="1:13" ht="17.25" customHeight="1">
      <c r="A23" s="19">
        <v>16</v>
      </c>
      <c r="B23" s="15" t="s">
        <v>155</v>
      </c>
      <c r="C23" s="15" t="s">
        <v>116</v>
      </c>
      <c r="D23" s="16">
        <v>2000</v>
      </c>
      <c r="E23" s="16">
        <v>70</v>
      </c>
      <c r="F23" s="16">
        <v>83</v>
      </c>
      <c r="G23" s="16">
        <v>80</v>
      </c>
      <c r="H23" s="16">
        <v>78</v>
      </c>
      <c r="I23" s="14">
        <f>SUM(E23:H23)</f>
        <v>311</v>
      </c>
      <c r="J23" s="14" t="s">
        <v>35</v>
      </c>
      <c r="K23" s="22">
        <v>2</v>
      </c>
      <c r="L23" s="22"/>
      <c r="M23" s="22"/>
    </row>
    <row r="24" spans="1:13" ht="17.25" customHeight="1">
      <c r="A24" s="19" t="s">
        <v>156</v>
      </c>
      <c r="B24" s="15" t="s">
        <v>99</v>
      </c>
      <c r="C24" s="15" t="s">
        <v>161</v>
      </c>
      <c r="D24" s="16">
        <v>1997</v>
      </c>
      <c r="E24" s="16">
        <v>93</v>
      </c>
      <c r="F24" s="16">
        <v>89</v>
      </c>
      <c r="G24" s="16">
        <v>94</v>
      </c>
      <c r="H24" s="16">
        <v>94</v>
      </c>
      <c r="I24" s="14">
        <f>SUM(E24:H24)</f>
        <v>370</v>
      </c>
      <c r="J24" s="14"/>
      <c r="K24" s="22"/>
      <c r="L24" s="22"/>
      <c r="M24" s="22"/>
    </row>
    <row r="25" spans="1:13" ht="19.5" customHeight="1">
      <c r="A25" s="35"/>
      <c r="B25" s="30" t="s">
        <v>19</v>
      </c>
      <c r="C25" s="24"/>
      <c r="D25" s="36"/>
      <c r="E25" s="36"/>
      <c r="F25" s="36"/>
      <c r="G25" s="36"/>
      <c r="H25" s="36"/>
      <c r="I25" s="32"/>
      <c r="J25" s="32" t="s">
        <v>44</v>
      </c>
      <c r="K25" s="40">
        <v>1.1</v>
      </c>
      <c r="L25" s="40"/>
      <c r="M25" s="40"/>
    </row>
    <row r="26" spans="1:13" ht="17.25" customHeight="1">
      <c r="A26" s="19">
        <v>1</v>
      </c>
      <c r="B26" s="15" t="s">
        <v>64</v>
      </c>
      <c r="C26" s="15" t="s">
        <v>1</v>
      </c>
      <c r="D26" s="16">
        <v>1998</v>
      </c>
      <c r="E26" s="16">
        <v>95</v>
      </c>
      <c r="F26" s="16">
        <v>95</v>
      </c>
      <c r="G26" s="16">
        <v>94</v>
      </c>
      <c r="H26" s="16">
        <v>94</v>
      </c>
      <c r="I26" s="14">
        <f aca="true" t="shared" si="1" ref="I26:I47">SUM(E26:H26)</f>
        <v>378</v>
      </c>
      <c r="J26" s="14" t="s">
        <v>33</v>
      </c>
      <c r="K26" s="22">
        <v>23</v>
      </c>
      <c r="L26" s="22">
        <v>1</v>
      </c>
      <c r="M26" s="22"/>
    </row>
    <row r="27" spans="1:13" ht="17.25" customHeight="1">
      <c r="A27" s="19">
        <v>2</v>
      </c>
      <c r="B27" s="15" t="s">
        <v>135</v>
      </c>
      <c r="C27" s="15" t="s">
        <v>149</v>
      </c>
      <c r="D27" s="16">
        <v>1999</v>
      </c>
      <c r="E27" s="16">
        <v>93</v>
      </c>
      <c r="F27" s="16">
        <v>93</v>
      </c>
      <c r="G27" s="16">
        <v>94</v>
      </c>
      <c r="H27" s="16">
        <v>91</v>
      </c>
      <c r="I27" s="14">
        <f t="shared" si="1"/>
        <v>371</v>
      </c>
      <c r="J27" s="14" t="s">
        <v>33</v>
      </c>
      <c r="K27" s="22">
        <v>21.9</v>
      </c>
      <c r="L27" s="22">
        <v>1</v>
      </c>
      <c r="M27" s="22"/>
    </row>
    <row r="28" spans="1:13" ht="17.25" customHeight="1">
      <c r="A28" s="19">
        <v>3</v>
      </c>
      <c r="B28" s="15" t="s">
        <v>67</v>
      </c>
      <c r="C28" s="15" t="s">
        <v>148</v>
      </c>
      <c r="D28" s="16">
        <v>1998</v>
      </c>
      <c r="E28" s="16">
        <v>94</v>
      </c>
      <c r="F28" s="16">
        <v>91</v>
      </c>
      <c r="G28" s="16">
        <v>93</v>
      </c>
      <c r="H28" s="16">
        <v>85</v>
      </c>
      <c r="I28" s="14">
        <f t="shared" si="1"/>
        <v>363</v>
      </c>
      <c r="J28" s="14" t="s">
        <v>34</v>
      </c>
      <c r="K28" s="22">
        <v>20.8</v>
      </c>
      <c r="L28" s="22"/>
      <c r="M28" s="22"/>
    </row>
    <row r="29" spans="1:13" ht="17.25" customHeight="1">
      <c r="A29" s="19">
        <v>4</v>
      </c>
      <c r="B29" s="15" t="s">
        <v>83</v>
      </c>
      <c r="C29" s="15" t="s">
        <v>1</v>
      </c>
      <c r="D29" s="16">
        <v>1999</v>
      </c>
      <c r="E29" s="16">
        <v>93</v>
      </c>
      <c r="F29" s="16">
        <v>91</v>
      </c>
      <c r="G29" s="16">
        <v>92</v>
      </c>
      <c r="H29" s="16">
        <v>86</v>
      </c>
      <c r="I29" s="14">
        <f t="shared" si="1"/>
        <v>362</v>
      </c>
      <c r="J29" s="14">
        <v>2</v>
      </c>
      <c r="K29" s="22">
        <v>19.7</v>
      </c>
      <c r="L29" s="22"/>
      <c r="M29" s="22"/>
    </row>
    <row r="30" spans="1:13" ht="17.25" customHeight="1">
      <c r="A30" s="19">
        <v>5</v>
      </c>
      <c r="B30" s="15" t="s">
        <v>119</v>
      </c>
      <c r="C30" s="15" t="s">
        <v>116</v>
      </c>
      <c r="D30" s="16">
        <v>1999</v>
      </c>
      <c r="E30" s="16">
        <v>88</v>
      </c>
      <c r="F30" s="16">
        <v>90</v>
      </c>
      <c r="G30" s="16">
        <v>86</v>
      </c>
      <c r="H30" s="16">
        <v>95</v>
      </c>
      <c r="I30" s="14">
        <f t="shared" si="1"/>
        <v>359</v>
      </c>
      <c r="J30" s="14">
        <v>2</v>
      </c>
      <c r="K30" s="22">
        <v>18.6</v>
      </c>
      <c r="L30" s="22"/>
      <c r="M30" s="22"/>
    </row>
    <row r="31" spans="1:13" ht="17.25" customHeight="1">
      <c r="A31" s="19">
        <v>6</v>
      </c>
      <c r="B31" s="15" t="s">
        <v>66</v>
      </c>
      <c r="C31" s="15" t="s">
        <v>148</v>
      </c>
      <c r="D31" s="16">
        <v>1998</v>
      </c>
      <c r="E31" s="16">
        <v>90</v>
      </c>
      <c r="F31" s="16">
        <v>92</v>
      </c>
      <c r="G31" s="16">
        <v>85</v>
      </c>
      <c r="H31" s="16">
        <v>91</v>
      </c>
      <c r="I31" s="14">
        <f t="shared" si="1"/>
        <v>358</v>
      </c>
      <c r="J31" s="14">
        <v>2</v>
      </c>
      <c r="K31" s="22">
        <v>17.5</v>
      </c>
      <c r="L31" s="22"/>
      <c r="M31" s="22"/>
    </row>
    <row r="32" spans="1:13" ht="17.25" customHeight="1">
      <c r="A32" s="19">
        <v>7</v>
      </c>
      <c r="B32" s="15" t="s">
        <v>118</v>
      </c>
      <c r="C32" s="15" t="s">
        <v>116</v>
      </c>
      <c r="D32" s="16">
        <v>1998</v>
      </c>
      <c r="E32" s="16">
        <v>87</v>
      </c>
      <c r="F32" s="16">
        <v>87</v>
      </c>
      <c r="G32" s="16">
        <v>91</v>
      </c>
      <c r="H32" s="16">
        <v>91</v>
      </c>
      <c r="I32" s="14">
        <f t="shared" si="1"/>
        <v>356</v>
      </c>
      <c r="J32" s="14" t="s">
        <v>34</v>
      </c>
      <c r="K32" s="22">
        <v>16.4</v>
      </c>
      <c r="L32" s="22"/>
      <c r="M32" s="22"/>
    </row>
    <row r="33" spans="1:13" ht="17.25" customHeight="1">
      <c r="A33" s="19">
        <v>8</v>
      </c>
      <c r="B33" s="15" t="s">
        <v>136</v>
      </c>
      <c r="C33" s="15" t="s">
        <v>149</v>
      </c>
      <c r="D33" s="16">
        <v>1999</v>
      </c>
      <c r="E33" s="16">
        <v>86</v>
      </c>
      <c r="F33" s="16">
        <v>90</v>
      </c>
      <c r="G33" s="16">
        <v>86</v>
      </c>
      <c r="H33" s="16">
        <v>89</v>
      </c>
      <c r="I33" s="14">
        <f t="shared" si="1"/>
        <v>351</v>
      </c>
      <c r="J33" s="14" t="s">
        <v>34</v>
      </c>
      <c r="K33" s="22">
        <v>15.3</v>
      </c>
      <c r="L33" s="22"/>
      <c r="M33" s="22"/>
    </row>
    <row r="34" spans="1:13" ht="17.25" customHeight="1">
      <c r="A34" s="19">
        <v>9</v>
      </c>
      <c r="B34" s="15" t="s">
        <v>133</v>
      </c>
      <c r="C34" s="15" t="s">
        <v>150</v>
      </c>
      <c r="D34" s="16">
        <v>1998</v>
      </c>
      <c r="E34" s="16">
        <v>87</v>
      </c>
      <c r="F34" s="16">
        <v>85</v>
      </c>
      <c r="G34" s="16">
        <v>88</v>
      </c>
      <c r="H34" s="16">
        <v>87</v>
      </c>
      <c r="I34" s="14">
        <f t="shared" si="1"/>
        <v>347</v>
      </c>
      <c r="J34" s="14" t="s">
        <v>34</v>
      </c>
      <c r="K34" s="22">
        <v>14.2</v>
      </c>
      <c r="L34" s="22"/>
      <c r="M34" s="22"/>
    </row>
    <row r="35" spans="1:13" ht="17.25" customHeight="1">
      <c r="A35" s="19">
        <v>10</v>
      </c>
      <c r="B35" s="15" t="s">
        <v>89</v>
      </c>
      <c r="C35" s="15" t="s">
        <v>1</v>
      </c>
      <c r="D35" s="16">
        <v>2002</v>
      </c>
      <c r="E35" s="16">
        <v>87</v>
      </c>
      <c r="F35" s="16">
        <v>80</v>
      </c>
      <c r="G35" s="16">
        <v>86</v>
      </c>
      <c r="H35" s="16">
        <v>87</v>
      </c>
      <c r="I35" s="14">
        <f t="shared" si="1"/>
        <v>340</v>
      </c>
      <c r="J35" s="14" t="s">
        <v>34</v>
      </c>
      <c r="K35" s="22">
        <v>13.1</v>
      </c>
      <c r="L35" s="22"/>
      <c r="M35" s="22"/>
    </row>
    <row r="36" spans="1:13" ht="17.25" customHeight="1">
      <c r="A36" s="19">
        <v>11</v>
      </c>
      <c r="B36" s="15" t="s">
        <v>115</v>
      </c>
      <c r="C36" s="15" t="s">
        <v>116</v>
      </c>
      <c r="D36" s="16">
        <v>2000</v>
      </c>
      <c r="E36" s="16">
        <v>78</v>
      </c>
      <c r="F36" s="16">
        <v>82</v>
      </c>
      <c r="G36" s="16">
        <v>88</v>
      </c>
      <c r="H36" s="16">
        <v>90</v>
      </c>
      <c r="I36" s="14">
        <f t="shared" si="1"/>
        <v>338</v>
      </c>
      <c r="J36" s="14" t="s">
        <v>35</v>
      </c>
      <c r="K36" s="22">
        <v>12</v>
      </c>
      <c r="L36" s="22"/>
      <c r="M36" s="22"/>
    </row>
    <row r="37" spans="1:13" ht="17.25" customHeight="1">
      <c r="A37" s="19">
        <v>12</v>
      </c>
      <c r="B37" s="15" t="s">
        <v>101</v>
      </c>
      <c r="C37" s="15" t="s">
        <v>154</v>
      </c>
      <c r="D37" s="16">
        <v>2000</v>
      </c>
      <c r="E37" s="16">
        <v>81</v>
      </c>
      <c r="F37" s="16">
        <v>83</v>
      </c>
      <c r="G37" s="16">
        <v>88</v>
      </c>
      <c r="H37" s="16">
        <v>83</v>
      </c>
      <c r="I37" s="14">
        <f t="shared" si="1"/>
        <v>335</v>
      </c>
      <c r="J37" s="14" t="s">
        <v>35</v>
      </c>
      <c r="K37" s="22">
        <v>10.9</v>
      </c>
      <c r="L37" s="22"/>
      <c r="M37" s="22"/>
    </row>
    <row r="38" spans="1:13" ht="17.25" customHeight="1">
      <c r="A38" s="19">
        <v>13</v>
      </c>
      <c r="B38" s="15" t="s">
        <v>88</v>
      </c>
      <c r="C38" s="15" t="s">
        <v>1</v>
      </c>
      <c r="D38" s="16">
        <v>2000</v>
      </c>
      <c r="E38" s="16">
        <v>81</v>
      </c>
      <c r="F38" s="16">
        <v>87</v>
      </c>
      <c r="G38" s="16">
        <v>88</v>
      </c>
      <c r="H38" s="16">
        <v>78</v>
      </c>
      <c r="I38" s="14">
        <f t="shared" si="1"/>
        <v>334</v>
      </c>
      <c r="J38" s="14" t="s">
        <v>35</v>
      </c>
      <c r="K38" s="22">
        <v>9.8</v>
      </c>
      <c r="L38" s="22"/>
      <c r="M38" s="22"/>
    </row>
    <row r="39" spans="1:13" ht="17.25" customHeight="1">
      <c r="A39" s="19">
        <v>14</v>
      </c>
      <c r="B39" s="15" t="s">
        <v>86</v>
      </c>
      <c r="C39" s="15" t="s">
        <v>1</v>
      </c>
      <c r="D39" s="16">
        <v>2000</v>
      </c>
      <c r="E39" s="16">
        <v>83</v>
      </c>
      <c r="F39" s="16">
        <v>81</v>
      </c>
      <c r="G39" s="16">
        <v>87</v>
      </c>
      <c r="H39" s="16">
        <v>82</v>
      </c>
      <c r="I39" s="14">
        <f t="shared" si="1"/>
        <v>333</v>
      </c>
      <c r="J39" s="14" t="s">
        <v>35</v>
      </c>
      <c r="K39" s="22">
        <v>8.7</v>
      </c>
      <c r="L39" s="22"/>
      <c r="M39" s="22"/>
    </row>
    <row r="40" spans="1:13" ht="17.25" customHeight="1">
      <c r="A40" s="19">
        <v>15</v>
      </c>
      <c r="B40" s="15" t="s">
        <v>139</v>
      </c>
      <c r="C40" s="15" t="s">
        <v>149</v>
      </c>
      <c r="D40" s="16">
        <v>1999</v>
      </c>
      <c r="E40" s="16">
        <v>78</v>
      </c>
      <c r="F40" s="16">
        <v>78</v>
      </c>
      <c r="G40" s="16">
        <v>92</v>
      </c>
      <c r="H40" s="16">
        <v>84</v>
      </c>
      <c r="I40" s="14">
        <f t="shared" si="1"/>
        <v>332</v>
      </c>
      <c r="J40" s="14" t="s">
        <v>35</v>
      </c>
      <c r="K40" s="22">
        <v>7.6</v>
      </c>
      <c r="L40" s="22"/>
      <c r="M40" s="22"/>
    </row>
    <row r="41" spans="1:13" ht="17.25" customHeight="1">
      <c r="A41" s="19">
        <v>16</v>
      </c>
      <c r="B41" s="15" t="s">
        <v>137</v>
      </c>
      <c r="C41" s="15" t="s">
        <v>149</v>
      </c>
      <c r="D41" s="16">
        <v>1999</v>
      </c>
      <c r="E41" s="16">
        <v>85</v>
      </c>
      <c r="F41" s="16">
        <v>82</v>
      </c>
      <c r="G41" s="16">
        <v>76</v>
      </c>
      <c r="H41" s="16">
        <v>87</v>
      </c>
      <c r="I41" s="14">
        <f t="shared" si="1"/>
        <v>330</v>
      </c>
      <c r="J41" s="14" t="s">
        <v>35</v>
      </c>
      <c r="K41" s="22">
        <v>6.5</v>
      </c>
      <c r="L41" s="22"/>
      <c r="M41" s="22"/>
    </row>
    <row r="42" spans="1:13" ht="17.25" customHeight="1">
      <c r="A42" s="19">
        <v>17</v>
      </c>
      <c r="B42" s="15" t="s">
        <v>111</v>
      </c>
      <c r="C42" s="15" t="s">
        <v>154</v>
      </c>
      <c r="D42" s="16">
        <v>2000</v>
      </c>
      <c r="E42" s="16">
        <v>71</v>
      </c>
      <c r="F42" s="16">
        <v>82</v>
      </c>
      <c r="G42" s="16">
        <v>75</v>
      </c>
      <c r="H42" s="16">
        <v>86</v>
      </c>
      <c r="I42" s="14">
        <f t="shared" si="1"/>
        <v>314</v>
      </c>
      <c r="J42" s="14"/>
      <c r="K42" s="22"/>
      <c r="L42" s="22"/>
      <c r="M42" s="22"/>
    </row>
    <row r="43" spans="1:13" ht="17.25" customHeight="1">
      <c r="A43" s="19">
        <v>18</v>
      </c>
      <c r="B43" s="15" t="s">
        <v>117</v>
      </c>
      <c r="C43" s="15" t="s">
        <v>116</v>
      </c>
      <c r="D43" s="16">
        <v>1998</v>
      </c>
      <c r="E43" s="16">
        <v>76</v>
      </c>
      <c r="F43" s="16">
        <v>79</v>
      </c>
      <c r="G43" s="16">
        <v>72</v>
      </c>
      <c r="H43" s="16">
        <v>74</v>
      </c>
      <c r="I43" s="14">
        <f t="shared" si="1"/>
        <v>301</v>
      </c>
      <c r="J43" s="14"/>
      <c r="K43" s="22"/>
      <c r="L43" s="22"/>
      <c r="M43" s="22"/>
    </row>
    <row r="44" spans="1:13" ht="17.25" customHeight="1">
      <c r="A44" s="19">
        <v>19</v>
      </c>
      <c r="B44" s="15" t="s">
        <v>129</v>
      </c>
      <c r="C44" s="15" t="s">
        <v>82</v>
      </c>
      <c r="D44" s="16">
        <v>1999</v>
      </c>
      <c r="E44" s="16">
        <v>73</v>
      </c>
      <c r="F44" s="16">
        <v>76</v>
      </c>
      <c r="G44" s="16">
        <v>68</v>
      </c>
      <c r="H44" s="16">
        <v>74</v>
      </c>
      <c r="I44" s="14">
        <f t="shared" si="1"/>
        <v>291</v>
      </c>
      <c r="J44" s="14"/>
      <c r="K44" s="22"/>
      <c r="L44" s="22"/>
      <c r="M44" s="22"/>
    </row>
    <row r="45" spans="1:13" ht="17.25" customHeight="1">
      <c r="A45" s="19">
        <v>20</v>
      </c>
      <c r="B45" s="15" t="s">
        <v>134</v>
      </c>
      <c r="C45" s="15" t="s">
        <v>150</v>
      </c>
      <c r="D45" s="16">
        <v>1999</v>
      </c>
      <c r="E45" s="16">
        <v>71</v>
      </c>
      <c r="F45" s="16">
        <v>72</v>
      </c>
      <c r="G45" s="16">
        <v>69</v>
      </c>
      <c r="H45" s="16">
        <v>53</v>
      </c>
      <c r="I45" s="14">
        <f t="shared" si="1"/>
        <v>265</v>
      </c>
      <c r="J45" s="14"/>
      <c r="K45" s="22"/>
      <c r="L45" s="22"/>
      <c r="M45" s="22"/>
    </row>
    <row r="46" spans="1:13" ht="17.25" customHeight="1">
      <c r="A46" s="19">
        <v>21</v>
      </c>
      <c r="B46" s="15" t="s">
        <v>132</v>
      </c>
      <c r="C46" s="15" t="s">
        <v>151</v>
      </c>
      <c r="D46" s="16">
        <v>2000</v>
      </c>
      <c r="E46" s="16">
        <v>69</v>
      </c>
      <c r="F46" s="16">
        <v>64</v>
      </c>
      <c r="G46" s="16">
        <v>61</v>
      </c>
      <c r="H46" s="16">
        <v>56</v>
      </c>
      <c r="I46" s="14">
        <f t="shared" si="1"/>
        <v>250</v>
      </c>
      <c r="J46" s="14"/>
      <c r="K46" s="22"/>
      <c r="L46" s="22"/>
      <c r="M46" s="22"/>
    </row>
    <row r="47" spans="1:13" ht="17.25" customHeight="1">
      <c r="A47" s="19" t="s">
        <v>156</v>
      </c>
      <c r="B47" s="15" t="s">
        <v>159</v>
      </c>
      <c r="C47" s="15" t="s">
        <v>97</v>
      </c>
      <c r="D47" s="16"/>
      <c r="E47" s="16">
        <v>93</v>
      </c>
      <c r="F47" s="16">
        <v>98</v>
      </c>
      <c r="G47" s="16">
        <v>96</v>
      </c>
      <c r="H47" s="16">
        <v>99</v>
      </c>
      <c r="I47" s="14">
        <f t="shared" si="1"/>
        <v>386</v>
      </c>
      <c r="J47" s="14"/>
      <c r="K47" s="22"/>
      <c r="L47" s="22"/>
      <c r="M47" s="22"/>
    </row>
    <row r="48" ht="7.5" customHeight="1"/>
    <row r="49" spans="1:4" ht="15.75">
      <c r="A49" s="57"/>
      <c r="B49" s="60" t="s">
        <v>58</v>
      </c>
      <c r="C49" s="61" t="s">
        <v>18</v>
      </c>
      <c r="D49" s="62" t="s">
        <v>19</v>
      </c>
    </row>
    <row r="50" spans="1:4" ht="12.75">
      <c r="A50" s="57"/>
      <c r="B50" s="31" t="s">
        <v>1</v>
      </c>
      <c r="C50" s="40">
        <v>49.8</v>
      </c>
      <c r="D50" s="37">
        <v>75.3</v>
      </c>
    </row>
    <row r="51" spans="1:4" ht="12.75">
      <c r="A51" s="57"/>
      <c r="B51" s="31" t="s">
        <v>148</v>
      </c>
      <c r="C51" s="40"/>
      <c r="D51" s="37">
        <v>38.3</v>
      </c>
    </row>
    <row r="52" spans="1:4" ht="12.75">
      <c r="A52" s="57"/>
      <c r="B52" s="31" t="s">
        <v>147</v>
      </c>
      <c r="C52" s="40">
        <v>27.8</v>
      </c>
      <c r="D52" s="37"/>
    </row>
    <row r="53" spans="1:4" ht="12.75">
      <c r="A53" s="57"/>
      <c r="B53" s="31" t="s">
        <v>154</v>
      </c>
      <c r="C53" s="40">
        <v>30.2</v>
      </c>
      <c r="D53" s="37">
        <v>10.9</v>
      </c>
    </row>
    <row r="54" spans="1:4" ht="12.75">
      <c r="A54" s="57"/>
      <c r="B54" s="31" t="s">
        <v>4</v>
      </c>
      <c r="C54" s="40">
        <v>2</v>
      </c>
      <c r="D54" s="37">
        <v>47</v>
      </c>
    </row>
    <row r="55" spans="1:4" ht="12.75">
      <c r="A55" s="57"/>
      <c r="B55" s="31" t="s">
        <v>3</v>
      </c>
      <c r="C55" s="40">
        <v>34.4</v>
      </c>
      <c r="D55" s="37"/>
    </row>
    <row r="56" spans="1:4" ht="12.75">
      <c r="A56" s="57"/>
      <c r="B56" s="31" t="s">
        <v>149</v>
      </c>
      <c r="C56" s="40">
        <v>38.2</v>
      </c>
      <c r="D56" s="37">
        <v>52.3</v>
      </c>
    </row>
    <row r="57" spans="1:4" ht="12.75">
      <c r="A57" s="57"/>
      <c r="B57" s="31" t="s">
        <v>150</v>
      </c>
      <c r="C57" s="40"/>
      <c r="D57" s="37">
        <v>14.2</v>
      </c>
    </row>
    <row r="58" spans="1:4" ht="12.75">
      <c r="A58" s="57"/>
      <c r="B58" s="31" t="s">
        <v>82</v>
      </c>
      <c r="C58" s="40">
        <v>21.4</v>
      </c>
      <c r="D58" s="37"/>
    </row>
    <row r="59" spans="1:4" ht="4.5" customHeight="1">
      <c r="A59" s="57"/>
      <c r="B59" s="59"/>
      <c r="C59" s="40"/>
      <c r="D59" s="58"/>
    </row>
    <row r="60" spans="1:8" ht="15.75">
      <c r="A60" s="73" t="s">
        <v>61</v>
      </c>
      <c r="B60" s="74"/>
      <c r="C60" s="75"/>
      <c r="D60" s="76"/>
      <c r="E60" s="77"/>
      <c r="F60" s="76"/>
      <c r="G60" s="78"/>
      <c r="H60" s="77" t="s">
        <v>57</v>
      </c>
    </row>
    <row r="61" spans="1:8" ht="9" customHeight="1">
      <c r="A61" s="74"/>
      <c r="B61" s="74"/>
      <c r="C61" s="75"/>
      <c r="D61" s="75"/>
      <c r="E61" s="77"/>
      <c r="F61" s="75"/>
      <c r="G61" s="78"/>
      <c r="H61" s="79"/>
    </row>
    <row r="62" spans="1:8" ht="15.75">
      <c r="A62" s="80" t="s">
        <v>77</v>
      </c>
      <c r="B62" s="74"/>
      <c r="C62" s="72"/>
      <c r="D62" s="75"/>
      <c r="E62" s="75"/>
      <c r="F62" s="74"/>
      <c r="G62" s="78"/>
      <c r="H62" s="77" t="s">
        <v>62</v>
      </c>
    </row>
  </sheetData>
  <sheetProtection/>
  <printOptions horizontalCentered="1"/>
  <pageMargins left="0.24" right="0.3" top="0.43" bottom="0.1968503937007874" header="0.2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7109375" style="3" customWidth="1"/>
    <col min="2" max="2" width="21.421875" style="3" customWidth="1"/>
    <col min="3" max="3" width="20.8515625" style="2" customWidth="1"/>
    <col min="4" max="4" width="5.7109375" style="1" customWidth="1"/>
    <col min="5" max="5" width="5.57421875" style="3" bestFit="1" customWidth="1"/>
    <col min="6" max="6" width="5.8515625" style="3" bestFit="1" customWidth="1"/>
    <col min="7" max="7" width="6.421875" style="3" customWidth="1"/>
    <col min="8" max="8" width="5.57421875" style="3" bestFit="1" customWidth="1"/>
    <col min="9" max="9" width="8.140625" style="3" customWidth="1"/>
    <col min="10" max="10" width="6.7109375" style="3" customWidth="1"/>
    <col min="11" max="11" width="7.7109375" style="4" customWidth="1"/>
    <col min="12" max="12" width="9.421875" style="4" customWidth="1"/>
    <col min="13" max="13" width="7.57421875" style="0" customWidth="1"/>
  </cols>
  <sheetData>
    <row r="1" ht="18">
      <c r="A1" s="7" t="s">
        <v>80</v>
      </c>
    </row>
    <row r="2" spans="1:6" ht="18">
      <c r="A2" s="82" t="s">
        <v>81</v>
      </c>
      <c r="B2" s="7"/>
      <c r="C2" s="8"/>
      <c r="D2" s="10" t="s">
        <v>6</v>
      </c>
      <c r="E2" s="7"/>
      <c r="F2" s="7"/>
    </row>
    <row r="3" spans="1:12" ht="16.5" customHeight="1">
      <c r="A3" s="11"/>
      <c r="F3" s="27"/>
      <c r="G3" s="27" t="s">
        <v>30</v>
      </c>
      <c r="H3" s="27" t="s">
        <v>31</v>
      </c>
      <c r="I3" s="27" t="s">
        <v>32</v>
      </c>
      <c r="J3" s="27" t="s">
        <v>33</v>
      </c>
      <c r="K3" s="27" t="s">
        <v>34</v>
      </c>
      <c r="L3" s="27" t="s">
        <v>35</v>
      </c>
    </row>
    <row r="4" spans="1:12" ht="18" customHeight="1">
      <c r="A4" s="11" t="s">
        <v>11</v>
      </c>
      <c r="F4" s="27" t="s">
        <v>36</v>
      </c>
      <c r="G4" s="27">
        <v>384</v>
      </c>
      <c r="H4" s="27">
        <v>378</v>
      </c>
      <c r="I4" s="27">
        <v>370</v>
      </c>
      <c r="J4" s="27">
        <v>357</v>
      </c>
      <c r="K4" s="27">
        <v>340</v>
      </c>
      <c r="L4" s="27">
        <v>310</v>
      </c>
    </row>
    <row r="5" spans="1:12" ht="19.5" customHeight="1">
      <c r="A5" s="11"/>
      <c r="F5" s="27" t="s">
        <v>37</v>
      </c>
      <c r="G5" s="27"/>
      <c r="H5" s="27">
        <v>383</v>
      </c>
      <c r="I5" s="27">
        <v>373</v>
      </c>
      <c r="J5" s="27">
        <v>363</v>
      </c>
      <c r="K5" s="27">
        <v>345</v>
      </c>
      <c r="L5" s="27">
        <v>320</v>
      </c>
    </row>
    <row r="6" spans="1:13" ht="15.75" customHeight="1">
      <c r="A6" s="13" t="s">
        <v>9</v>
      </c>
      <c r="B6" s="13" t="s">
        <v>7</v>
      </c>
      <c r="C6" s="13" t="s">
        <v>0</v>
      </c>
      <c r="D6" s="14" t="s">
        <v>8</v>
      </c>
      <c r="E6" s="14">
        <v>1</v>
      </c>
      <c r="F6" s="14">
        <v>2</v>
      </c>
      <c r="G6" s="14">
        <v>3</v>
      </c>
      <c r="H6" s="14">
        <v>4</v>
      </c>
      <c r="I6" s="14" t="s">
        <v>5</v>
      </c>
      <c r="J6" s="14" t="s">
        <v>15</v>
      </c>
      <c r="K6" s="22" t="s">
        <v>16</v>
      </c>
      <c r="L6" s="22" t="s">
        <v>17</v>
      </c>
      <c r="M6" s="22" t="s">
        <v>152</v>
      </c>
    </row>
    <row r="7" spans="1:13" ht="15">
      <c r="A7" s="31"/>
      <c r="B7" s="30" t="s">
        <v>18</v>
      </c>
      <c r="C7" s="31"/>
      <c r="D7" s="32"/>
      <c r="E7" s="32"/>
      <c r="F7" s="32"/>
      <c r="G7" s="32"/>
      <c r="H7" s="32"/>
      <c r="I7" s="32"/>
      <c r="J7" s="32" t="s">
        <v>44</v>
      </c>
      <c r="K7" s="40">
        <v>1.9</v>
      </c>
      <c r="L7" s="40"/>
      <c r="M7" s="40"/>
    </row>
    <row r="8" spans="1:13" ht="17.25" customHeight="1">
      <c r="A8" s="19">
        <v>1</v>
      </c>
      <c r="B8" s="15" t="s">
        <v>91</v>
      </c>
      <c r="C8" s="15" t="s">
        <v>2</v>
      </c>
      <c r="D8" s="16">
        <v>1998</v>
      </c>
      <c r="E8" s="16">
        <v>86</v>
      </c>
      <c r="F8" s="16">
        <v>86</v>
      </c>
      <c r="G8" s="16">
        <v>83</v>
      </c>
      <c r="H8" s="16">
        <v>91</v>
      </c>
      <c r="I8" s="14">
        <f aca="true" t="shared" si="0" ref="I8:I22">SUM(E8:H8)</f>
        <v>346</v>
      </c>
      <c r="J8" s="14" t="s">
        <v>34</v>
      </c>
      <c r="K8" s="22">
        <v>23</v>
      </c>
      <c r="L8" s="22"/>
      <c r="M8" s="22"/>
    </row>
    <row r="9" spans="1:13" ht="17.25" customHeight="1">
      <c r="A9" s="19">
        <v>2</v>
      </c>
      <c r="B9" s="15" t="s">
        <v>98</v>
      </c>
      <c r="C9" s="15" t="s">
        <v>147</v>
      </c>
      <c r="D9" s="16">
        <v>2000</v>
      </c>
      <c r="E9" s="16">
        <v>87</v>
      </c>
      <c r="F9" s="16">
        <v>87</v>
      </c>
      <c r="G9" s="16">
        <v>84</v>
      </c>
      <c r="H9" s="16">
        <v>82</v>
      </c>
      <c r="I9" s="14">
        <f t="shared" si="0"/>
        <v>340</v>
      </c>
      <c r="J9" s="14" t="s">
        <v>34</v>
      </c>
      <c r="K9" s="22">
        <v>21.1</v>
      </c>
      <c r="L9" s="22"/>
      <c r="M9" s="22"/>
    </row>
    <row r="10" spans="1:13" ht="17.25" customHeight="1">
      <c r="A10" s="19">
        <v>3</v>
      </c>
      <c r="B10" s="15" t="s">
        <v>73</v>
      </c>
      <c r="C10" s="15" t="s">
        <v>2</v>
      </c>
      <c r="D10" s="16">
        <v>1999</v>
      </c>
      <c r="E10" s="16">
        <v>92</v>
      </c>
      <c r="F10" s="16">
        <v>84</v>
      </c>
      <c r="G10" s="16">
        <v>80</v>
      </c>
      <c r="H10" s="16">
        <v>81</v>
      </c>
      <c r="I10" s="14">
        <f t="shared" si="0"/>
        <v>337</v>
      </c>
      <c r="J10" s="14" t="s">
        <v>35</v>
      </c>
      <c r="K10" s="22">
        <v>19.2</v>
      </c>
      <c r="L10" s="22"/>
      <c r="M10" s="22"/>
    </row>
    <row r="11" spans="1:13" ht="17.25" customHeight="1">
      <c r="A11" s="19">
        <v>4</v>
      </c>
      <c r="B11" s="15" t="s">
        <v>95</v>
      </c>
      <c r="C11" s="15" t="s">
        <v>2</v>
      </c>
      <c r="D11" s="16">
        <v>2002</v>
      </c>
      <c r="E11" s="16">
        <v>83</v>
      </c>
      <c r="F11" s="16">
        <v>81</v>
      </c>
      <c r="G11" s="16">
        <v>79</v>
      </c>
      <c r="H11" s="16">
        <v>91</v>
      </c>
      <c r="I11" s="14">
        <f t="shared" si="0"/>
        <v>334</v>
      </c>
      <c r="J11" s="14" t="s">
        <v>35</v>
      </c>
      <c r="K11" s="22">
        <v>17.3</v>
      </c>
      <c r="L11" s="22"/>
      <c r="M11" s="22"/>
    </row>
    <row r="12" spans="1:13" ht="17.25" customHeight="1">
      <c r="A12" s="19">
        <v>5</v>
      </c>
      <c r="B12" s="15" t="s">
        <v>96</v>
      </c>
      <c r="C12" s="15" t="s">
        <v>147</v>
      </c>
      <c r="D12" s="16">
        <v>2000</v>
      </c>
      <c r="E12" s="16">
        <v>80</v>
      </c>
      <c r="F12" s="16">
        <v>85</v>
      </c>
      <c r="G12" s="16">
        <v>84</v>
      </c>
      <c r="H12" s="16">
        <v>83</v>
      </c>
      <c r="I12" s="14">
        <f t="shared" si="0"/>
        <v>332</v>
      </c>
      <c r="J12" s="14" t="s">
        <v>35</v>
      </c>
      <c r="K12" s="22">
        <v>15.4</v>
      </c>
      <c r="L12" s="22"/>
      <c r="M12" s="22"/>
    </row>
    <row r="13" spans="1:13" ht="17.25" customHeight="1">
      <c r="A13" s="19">
        <v>6</v>
      </c>
      <c r="B13" s="15" t="s">
        <v>114</v>
      </c>
      <c r="C13" s="15" t="s">
        <v>148</v>
      </c>
      <c r="D13" s="16">
        <v>2001</v>
      </c>
      <c r="E13" s="16">
        <v>86</v>
      </c>
      <c r="F13" s="16">
        <v>81</v>
      </c>
      <c r="G13" s="16">
        <v>83</v>
      </c>
      <c r="H13" s="16">
        <v>80</v>
      </c>
      <c r="I13" s="14">
        <f t="shared" si="0"/>
        <v>330</v>
      </c>
      <c r="J13" s="14" t="s">
        <v>35</v>
      </c>
      <c r="K13" s="22">
        <v>13.5</v>
      </c>
      <c r="L13" s="22"/>
      <c r="M13" s="22"/>
    </row>
    <row r="14" spans="1:13" ht="17.25" customHeight="1">
      <c r="A14" s="19">
        <v>7</v>
      </c>
      <c r="B14" s="15" t="s">
        <v>121</v>
      </c>
      <c r="C14" s="15" t="s">
        <v>60</v>
      </c>
      <c r="D14" s="16">
        <v>1999</v>
      </c>
      <c r="E14" s="16">
        <v>80</v>
      </c>
      <c r="F14" s="16">
        <v>84</v>
      </c>
      <c r="G14" s="16">
        <v>85</v>
      </c>
      <c r="H14" s="16">
        <v>74</v>
      </c>
      <c r="I14" s="14">
        <f t="shared" si="0"/>
        <v>323</v>
      </c>
      <c r="J14" s="14" t="s">
        <v>35</v>
      </c>
      <c r="K14" s="22">
        <v>11.6</v>
      </c>
      <c r="L14" s="22"/>
      <c r="M14" s="22"/>
    </row>
    <row r="15" spans="1:13" ht="17.25" customHeight="1">
      <c r="A15" s="19">
        <v>8</v>
      </c>
      <c r="B15" s="15" t="s">
        <v>123</v>
      </c>
      <c r="C15" s="15" t="s">
        <v>60</v>
      </c>
      <c r="D15" s="16">
        <v>2000</v>
      </c>
      <c r="E15" s="16">
        <v>75</v>
      </c>
      <c r="F15" s="16">
        <v>84</v>
      </c>
      <c r="G15" s="16">
        <v>83</v>
      </c>
      <c r="H15" s="16">
        <v>78</v>
      </c>
      <c r="I15" s="14">
        <f t="shared" si="0"/>
        <v>320</v>
      </c>
      <c r="J15" s="14" t="s">
        <v>35</v>
      </c>
      <c r="K15" s="22">
        <v>9.7</v>
      </c>
      <c r="L15" s="22"/>
      <c r="M15" s="22"/>
    </row>
    <row r="16" spans="1:13" ht="17.25" customHeight="1">
      <c r="A16" s="19">
        <v>9</v>
      </c>
      <c r="B16" s="15" t="s">
        <v>122</v>
      </c>
      <c r="C16" s="15" t="s">
        <v>60</v>
      </c>
      <c r="D16" s="16">
        <v>2000</v>
      </c>
      <c r="E16" s="16">
        <v>71</v>
      </c>
      <c r="F16" s="16">
        <v>75</v>
      </c>
      <c r="G16" s="16">
        <v>78</v>
      </c>
      <c r="H16" s="16">
        <v>74</v>
      </c>
      <c r="I16" s="14">
        <f t="shared" si="0"/>
        <v>298</v>
      </c>
      <c r="J16" s="14"/>
      <c r="K16" s="22"/>
      <c r="L16" s="22"/>
      <c r="M16" s="22"/>
    </row>
    <row r="17" spans="1:13" ht="17.25" customHeight="1">
      <c r="A17" s="19">
        <v>10</v>
      </c>
      <c r="B17" s="15" t="s">
        <v>125</v>
      </c>
      <c r="C17" s="15" t="s">
        <v>60</v>
      </c>
      <c r="D17" s="16">
        <v>2001</v>
      </c>
      <c r="E17" s="16">
        <v>74</v>
      </c>
      <c r="F17" s="16">
        <v>75</v>
      </c>
      <c r="G17" s="16">
        <v>72</v>
      </c>
      <c r="H17" s="16">
        <v>74</v>
      </c>
      <c r="I17" s="14">
        <f t="shared" si="0"/>
        <v>295</v>
      </c>
      <c r="J17" s="14"/>
      <c r="K17" s="22"/>
      <c r="L17" s="22"/>
      <c r="M17" s="22"/>
    </row>
    <row r="18" spans="1:13" ht="17.25" customHeight="1">
      <c r="A18" s="19">
        <v>11</v>
      </c>
      <c r="B18" s="15" t="s">
        <v>128</v>
      </c>
      <c r="C18" s="15" t="s">
        <v>82</v>
      </c>
      <c r="D18" s="16">
        <v>1999</v>
      </c>
      <c r="E18" s="16">
        <v>77</v>
      </c>
      <c r="F18" s="16">
        <v>59</v>
      </c>
      <c r="G18" s="16">
        <v>70</v>
      </c>
      <c r="H18" s="16">
        <v>76</v>
      </c>
      <c r="I18" s="14">
        <f t="shared" si="0"/>
        <v>282</v>
      </c>
      <c r="J18" s="14"/>
      <c r="K18" s="22"/>
      <c r="L18" s="22"/>
      <c r="M18" s="22">
        <v>1</v>
      </c>
    </row>
    <row r="19" spans="1:13" ht="17.25" customHeight="1">
      <c r="A19" s="19">
        <v>12</v>
      </c>
      <c r="B19" s="15" t="s">
        <v>124</v>
      </c>
      <c r="C19" s="15" t="s">
        <v>60</v>
      </c>
      <c r="D19" s="16">
        <v>2002</v>
      </c>
      <c r="E19" s="16">
        <v>71</v>
      </c>
      <c r="F19" s="16">
        <v>77</v>
      </c>
      <c r="G19" s="16">
        <v>59</v>
      </c>
      <c r="H19" s="16">
        <v>75</v>
      </c>
      <c r="I19" s="14">
        <f t="shared" si="0"/>
        <v>282</v>
      </c>
      <c r="J19" s="14"/>
      <c r="K19" s="22"/>
      <c r="L19" s="22"/>
      <c r="M19" s="22">
        <v>0</v>
      </c>
    </row>
    <row r="20" spans="1:13" ht="17.25" customHeight="1">
      <c r="A20" s="19" t="s">
        <v>156</v>
      </c>
      <c r="B20" s="15" t="s">
        <v>157</v>
      </c>
      <c r="C20" s="15" t="s">
        <v>162</v>
      </c>
      <c r="D20" s="16">
        <v>1972</v>
      </c>
      <c r="E20" s="16">
        <v>86</v>
      </c>
      <c r="F20" s="16">
        <v>87</v>
      </c>
      <c r="G20" s="16">
        <v>91</v>
      </c>
      <c r="H20" s="16">
        <v>94</v>
      </c>
      <c r="I20" s="14">
        <f t="shared" si="0"/>
        <v>358</v>
      </c>
      <c r="J20" s="14"/>
      <c r="K20" s="22"/>
      <c r="L20" s="22"/>
      <c r="M20" s="22"/>
    </row>
    <row r="21" spans="1:13" ht="17.25" customHeight="1">
      <c r="A21" s="19" t="s">
        <v>156</v>
      </c>
      <c r="B21" s="15" t="s">
        <v>160</v>
      </c>
      <c r="C21" s="15" t="s">
        <v>97</v>
      </c>
      <c r="D21" s="16">
        <v>1996</v>
      </c>
      <c r="E21" s="16">
        <v>81</v>
      </c>
      <c r="F21" s="16">
        <v>87</v>
      </c>
      <c r="G21" s="16">
        <v>89</v>
      </c>
      <c r="H21" s="16">
        <v>84</v>
      </c>
      <c r="I21" s="14">
        <f t="shared" si="0"/>
        <v>341</v>
      </c>
      <c r="J21" s="14"/>
      <c r="K21" s="22"/>
      <c r="L21" s="22"/>
      <c r="M21" s="22"/>
    </row>
    <row r="22" spans="1:13" ht="17.25" customHeight="1">
      <c r="A22" s="19" t="s">
        <v>156</v>
      </c>
      <c r="B22" s="15" t="s">
        <v>65</v>
      </c>
      <c r="C22" s="15" t="s">
        <v>97</v>
      </c>
      <c r="D22" s="16">
        <v>1997</v>
      </c>
      <c r="E22" s="16">
        <v>92</v>
      </c>
      <c r="F22" s="16">
        <v>97</v>
      </c>
      <c r="G22" s="16">
        <v>96</v>
      </c>
      <c r="H22" s="16">
        <v>94</v>
      </c>
      <c r="I22" s="14">
        <f t="shared" si="0"/>
        <v>379</v>
      </c>
      <c r="J22" s="14"/>
      <c r="K22" s="22"/>
      <c r="L22" s="22"/>
      <c r="M22" s="22"/>
    </row>
    <row r="23" spans="1:13" ht="19.5" customHeight="1">
      <c r="A23" s="35"/>
      <c r="B23" s="30" t="s">
        <v>19</v>
      </c>
      <c r="C23" s="24"/>
      <c r="D23" s="36"/>
      <c r="E23" s="36"/>
      <c r="F23" s="36"/>
      <c r="G23" s="36"/>
      <c r="H23" s="36"/>
      <c r="I23" s="32"/>
      <c r="J23" s="32" t="s">
        <v>44</v>
      </c>
      <c r="K23" s="40">
        <v>1</v>
      </c>
      <c r="L23" s="40"/>
      <c r="M23" s="40"/>
    </row>
    <row r="24" spans="1:13" ht="18" customHeight="1">
      <c r="A24" s="19">
        <v>1</v>
      </c>
      <c r="B24" s="15" t="s">
        <v>70</v>
      </c>
      <c r="C24" s="15" t="s">
        <v>148</v>
      </c>
      <c r="D24" s="16">
        <v>1998</v>
      </c>
      <c r="E24" s="16">
        <v>93</v>
      </c>
      <c r="F24" s="16">
        <v>90</v>
      </c>
      <c r="G24" s="16">
        <v>93</v>
      </c>
      <c r="H24" s="16">
        <v>90</v>
      </c>
      <c r="I24" s="14">
        <f aca="true" t="shared" si="1" ref="I24:I47">SUM(E24:H24)</f>
        <v>366</v>
      </c>
      <c r="J24" s="14" t="s">
        <v>33</v>
      </c>
      <c r="K24" s="22">
        <v>23</v>
      </c>
      <c r="L24" s="22">
        <v>1</v>
      </c>
      <c r="M24" s="22"/>
    </row>
    <row r="25" spans="1:13" ht="18" customHeight="1">
      <c r="A25" s="28">
        <v>2</v>
      </c>
      <c r="B25" s="20" t="s">
        <v>138</v>
      </c>
      <c r="C25" s="20" t="s">
        <v>150</v>
      </c>
      <c r="D25" s="21">
        <v>1999</v>
      </c>
      <c r="E25" s="21">
        <v>94</v>
      </c>
      <c r="F25" s="21">
        <v>90</v>
      </c>
      <c r="G25" s="21">
        <v>90</v>
      </c>
      <c r="H25" s="21">
        <v>88</v>
      </c>
      <c r="I25" s="14">
        <f t="shared" si="1"/>
        <v>362</v>
      </c>
      <c r="J25" s="25" t="s">
        <v>34</v>
      </c>
      <c r="K25" s="39">
        <v>22</v>
      </c>
      <c r="L25" s="39"/>
      <c r="M25" s="39"/>
    </row>
    <row r="26" spans="1:13" ht="18" customHeight="1">
      <c r="A26" s="19">
        <v>3</v>
      </c>
      <c r="B26" s="20" t="s">
        <v>146</v>
      </c>
      <c r="C26" s="20" t="s">
        <v>150</v>
      </c>
      <c r="D26" s="21">
        <v>2001</v>
      </c>
      <c r="E26" s="21">
        <v>91</v>
      </c>
      <c r="F26" s="21">
        <v>87</v>
      </c>
      <c r="G26" s="21">
        <v>82</v>
      </c>
      <c r="H26" s="21">
        <v>91</v>
      </c>
      <c r="I26" s="14">
        <f t="shared" si="1"/>
        <v>351</v>
      </c>
      <c r="J26" s="25" t="s">
        <v>34</v>
      </c>
      <c r="K26" s="22">
        <v>21</v>
      </c>
      <c r="L26" s="39"/>
      <c r="M26" s="39"/>
    </row>
    <row r="27" spans="1:13" ht="18" customHeight="1">
      <c r="A27" s="28">
        <v>4</v>
      </c>
      <c r="B27" s="20" t="s">
        <v>141</v>
      </c>
      <c r="C27" s="20" t="s">
        <v>149</v>
      </c>
      <c r="D27" s="21">
        <v>1999</v>
      </c>
      <c r="E27" s="21">
        <v>88</v>
      </c>
      <c r="F27" s="21">
        <v>88</v>
      </c>
      <c r="G27" s="21">
        <v>91</v>
      </c>
      <c r="H27" s="21">
        <v>81</v>
      </c>
      <c r="I27" s="14">
        <f t="shared" si="1"/>
        <v>348</v>
      </c>
      <c r="J27" s="25" t="s">
        <v>34</v>
      </c>
      <c r="K27" s="39">
        <v>20</v>
      </c>
      <c r="L27" s="39"/>
      <c r="M27" s="39"/>
    </row>
    <row r="28" spans="1:13" ht="18" customHeight="1">
      <c r="A28" s="19">
        <v>5</v>
      </c>
      <c r="B28" s="20" t="s">
        <v>72</v>
      </c>
      <c r="C28" s="20" t="s">
        <v>2</v>
      </c>
      <c r="D28" s="21">
        <v>1999</v>
      </c>
      <c r="E28" s="21">
        <v>88</v>
      </c>
      <c r="F28" s="21">
        <v>91</v>
      </c>
      <c r="G28" s="21">
        <v>83</v>
      </c>
      <c r="H28" s="21">
        <v>85</v>
      </c>
      <c r="I28" s="14">
        <f t="shared" si="1"/>
        <v>347</v>
      </c>
      <c r="J28" s="25" t="s">
        <v>34</v>
      </c>
      <c r="K28" s="22">
        <v>19</v>
      </c>
      <c r="L28" s="39"/>
      <c r="M28" s="39"/>
    </row>
    <row r="29" spans="1:13" ht="18" customHeight="1">
      <c r="A29" s="28">
        <v>6</v>
      </c>
      <c r="B29" s="20" t="s">
        <v>143</v>
      </c>
      <c r="C29" s="20" t="s">
        <v>149</v>
      </c>
      <c r="D29" s="21">
        <v>1999</v>
      </c>
      <c r="E29" s="21">
        <v>89</v>
      </c>
      <c r="F29" s="21">
        <v>83</v>
      </c>
      <c r="G29" s="21">
        <v>88</v>
      </c>
      <c r="H29" s="21">
        <v>84</v>
      </c>
      <c r="I29" s="14">
        <f t="shared" si="1"/>
        <v>344</v>
      </c>
      <c r="J29" s="25" t="s">
        <v>35</v>
      </c>
      <c r="K29" s="39">
        <v>18</v>
      </c>
      <c r="L29" s="39"/>
      <c r="M29" s="39">
        <v>2</v>
      </c>
    </row>
    <row r="30" spans="1:13" ht="18" customHeight="1">
      <c r="A30" s="19">
        <v>7</v>
      </c>
      <c r="B30" s="20" t="s">
        <v>71</v>
      </c>
      <c r="C30" s="20" t="s">
        <v>2</v>
      </c>
      <c r="D30" s="21">
        <v>1998</v>
      </c>
      <c r="E30" s="21">
        <v>83</v>
      </c>
      <c r="F30" s="21">
        <v>87</v>
      </c>
      <c r="G30" s="21">
        <v>85</v>
      </c>
      <c r="H30" s="21">
        <v>89</v>
      </c>
      <c r="I30" s="14">
        <f t="shared" si="1"/>
        <v>344</v>
      </c>
      <c r="J30" s="25" t="s">
        <v>35</v>
      </c>
      <c r="K30" s="22">
        <v>17</v>
      </c>
      <c r="L30" s="39"/>
      <c r="M30" s="39">
        <v>1</v>
      </c>
    </row>
    <row r="31" spans="1:13" ht="18" customHeight="1">
      <c r="A31" s="28">
        <v>8</v>
      </c>
      <c r="B31" s="20" t="s">
        <v>144</v>
      </c>
      <c r="C31" s="20" t="s">
        <v>150</v>
      </c>
      <c r="D31" s="21">
        <v>2000</v>
      </c>
      <c r="E31" s="21">
        <v>95</v>
      </c>
      <c r="F31" s="21">
        <v>81</v>
      </c>
      <c r="G31" s="21">
        <v>85</v>
      </c>
      <c r="H31" s="21">
        <v>82</v>
      </c>
      <c r="I31" s="14">
        <f t="shared" si="1"/>
        <v>343</v>
      </c>
      <c r="J31" s="25" t="s">
        <v>35</v>
      </c>
      <c r="K31" s="39">
        <v>16</v>
      </c>
      <c r="L31" s="39"/>
      <c r="M31" s="39"/>
    </row>
    <row r="32" spans="1:13" ht="18" customHeight="1">
      <c r="A32" s="19">
        <v>9</v>
      </c>
      <c r="B32" s="20" t="s">
        <v>68</v>
      </c>
      <c r="C32" s="20" t="s">
        <v>148</v>
      </c>
      <c r="D32" s="21">
        <v>1999</v>
      </c>
      <c r="E32" s="21">
        <v>84</v>
      </c>
      <c r="F32" s="21">
        <v>83</v>
      </c>
      <c r="G32" s="21">
        <v>83</v>
      </c>
      <c r="H32" s="21">
        <v>92</v>
      </c>
      <c r="I32" s="14">
        <f t="shared" si="1"/>
        <v>342</v>
      </c>
      <c r="J32" s="25" t="s">
        <v>35</v>
      </c>
      <c r="K32" s="22">
        <v>15</v>
      </c>
      <c r="L32" s="39"/>
      <c r="M32" s="39"/>
    </row>
    <row r="33" spans="1:13" ht="18" customHeight="1">
      <c r="A33" s="28">
        <v>10</v>
      </c>
      <c r="B33" s="20" t="s">
        <v>92</v>
      </c>
      <c r="C33" s="20" t="s">
        <v>2</v>
      </c>
      <c r="D33" s="21">
        <v>2000</v>
      </c>
      <c r="E33" s="21">
        <v>89</v>
      </c>
      <c r="F33" s="21">
        <v>87</v>
      </c>
      <c r="G33" s="21">
        <v>88</v>
      </c>
      <c r="H33" s="21">
        <v>77</v>
      </c>
      <c r="I33" s="14">
        <f t="shared" si="1"/>
        <v>341</v>
      </c>
      <c r="J33" s="25" t="s">
        <v>35</v>
      </c>
      <c r="K33" s="39">
        <v>14</v>
      </c>
      <c r="L33" s="39"/>
      <c r="M33" s="39"/>
    </row>
    <row r="34" spans="1:13" ht="18" customHeight="1">
      <c r="A34" s="19">
        <v>11</v>
      </c>
      <c r="B34" s="20" t="s">
        <v>93</v>
      </c>
      <c r="C34" s="20" t="s">
        <v>2</v>
      </c>
      <c r="D34" s="21">
        <v>2002</v>
      </c>
      <c r="E34" s="21">
        <v>85</v>
      </c>
      <c r="F34" s="21">
        <v>84</v>
      </c>
      <c r="G34" s="21">
        <v>88</v>
      </c>
      <c r="H34" s="21">
        <v>82</v>
      </c>
      <c r="I34" s="14">
        <f t="shared" si="1"/>
        <v>339</v>
      </c>
      <c r="J34" s="25" t="s">
        <v>35</v>
      </c>
      <c r="K34" s="22">
        <v>13</v>
      </c>
      <c r="L34" s="39"/>
      <c r="M34" s="39"/>
    </row>
    <row r="35" spans="1:13" ht="18" customHeight="1">
      <c r="A35" s="28">
        <v>12</v>
      </c>
      <c r="B35" s="20" t="s">
        <v>69</v>
      </c>
      <c r="C35" s="20" t="s">
        <v>148</v>
      </c>
      <c r="D35" s="21">
        <v>1999</v>
      </c>
      <c r="E35" s="21">
        <v>87</v>
      </c>
      <c r="F35" s="21">
        <v>87</v>
      </c>
      <c r="G35" s="21">
        <v>85</v>
      </c>
      <c r="H35" s="21">
        <v>79</v>
      </c>
      <c r="I35" s="14">
        <f t="shared" si="1"/>
        <v>338</v>
      </c>
      <c r="J35" s="25" t="s">
        <v>35</v>
      </c>
      <c r="K35" s="39">
        <v>12</v>
      </c>
      <c r="L35" s="39"/>
      <c r="M35" s="39"/>
    </row>
    <row r="36" spans="1:13" ht="18" customHeight="1">
      <c r="A36" s="19">
        <v>13</v>
      </c>
      <c r="B36" s="20" t="s">
        <v>110</v>
      </c>
      <c r="C36" s="20" t="s">
        <v>148</v>
      </c>
      <c r="D36" s="21">
        <v>1999</v>
      </c>
      <c r="E36" s="21">
        <v>86</v>
      </c>
      <c r="F36" s="21">
        <v>82</v>
      </c>
      <c r="G36" s="21">
        <v>83</v>
      </c>
      <c r="H36" s="21">
        <v>83</v>
      </c>
      <c r="I36" s="14">
        <f t="shared" si="1"/>
        <v>334</v>
      </c>
      <c r="J36" s="25" t="s">
        <v>35</v>
      </c>
      <c r="K36" s="22">
        <v>11</v>
      </c>
      <c r="L36" s="39"/>
      <c r="M36" s="39"/>
    </row>
    <row r="37" spans="1:13" ht="18" customHeight="1">
      <c r="A37" s="28">
        <v>14</v>
      </c>
      <c r="B37" s="20" t="s">
        <v>94</v>
      </c>
      <c r="C37" s="20" t="s">
        <v>2</v>
      </c>
      <c r="D37" s="21">
        <v>2001</v>
      </c>
      <c r="E37" s="21">
        <v>80</v>
      </c>
      <c r="F37" s="21">
        <v>85</v>
      </c>
      <c r="G37" s="21">
        <v>84</v>
      </c>
      <c r="H37" s="21">
        <v>84</v>
      </c>
      <c r="I37" s="14">
        <f t="shared" si="1"/>
        <v>333</v>
      </c>
      <c r="J37" s="25" t="s">
        <v>35</v>
      </c>
      <c r="K37" s="39">
        <v>10</v>
      </c>
      <c r="L37" s="39"/>
      <c r="M37" s="39"/>
    </row>
    <row r="38" spans="1:13" ht="18" customHeight="1">
      <c r="A38" s="19">
        <v>15</v>
      </c>
      <c r="B38" s="20" t="s">
        <v>145</v>
      </c>
      <c r="C38" s="20" t="s">
        <v>150</v>
      </c>
      <c r="D38" s="21">
        <v>2001</v>
      </c>
      <c r="E38" s="21">
        <v>86</v>
      </c>
      <c r="F38" s="21">
        <v>88</v>
      </c>
      <c r="G38" s="21">
        <v>75</v>
      </c>
      <c r="H38" s="21">
        <v>81</v>
      </c>
      <c r="I38" s="14">
        <f t="shared" si="1"/>
        <v>330</v>
      </c>
      <c r="J38" s="25" t="s">
        <v>35</v>
      </c>
      <c r="K38" s="22">
        <v>9</v>
      </c>
      <c r="L38" s="39"/>
      <c r="M38" s="39"/>
    </row>
    <row r="39" spans="1:13" ht="18" customHeight="1">
      <c r="A39" s="28">
        <v>16</v>
      </c>
      <c r="B39" s="15" t="s">
        <v>106</v>
      </c>
      <c r="C39" s="15" t="s">
        <v>148</v>
      </c>
      <c r="D39" s="16">
        <v>1999</v>
      </c>
      <c r="E39" s="16">
        <v>71</v>
      </c>
      <c r="F39" s="16">
        <v>84</v>
      </c>
      <c r="G39" s="16">
        <v>88</v>
      </c>
      <c r="H39" s="16">
        <v>85</v>
      </c>
      <c r="I39" s="14">
        <f t="shared" si="1"/>
        <v>328</v>
      </c>
      <c r="J39" s="14" t="s">
        <v>35</v>
      </c>
      <c r="K39" s="39">
        <v>8</v>
      </c>
      <c r="L39" s="22"/>
      <c r="M39" s="22"/>
    </row>
    <row r="40" spans="1:13" ht="18" customHeight="1">
      <c r="A40" s="19">
        <v>17</v>
      </c>
      <c r="B40" s="15" t="s">
        <v>142</v>
      </c>
      <c r="C40" s="15" t="s">
        <v>150</v>
      </c>
      <c r="D40" s="16">
        <v>1999</v>
      </c>
      <c r="E40" s="16">
        <v>78</v>
      </c>
      <c r="F40" s="16">
        <v>85</v>
      </c>
      <c r="G40" s="16">
        <v>82</v>
      </c>
      <c r="H40" s="16">
        <v>78</v>
      </c>
      <c r="I40" s="14">
        <f t="shared" si="1"/>
        <v>323</v>
      </c>
      <c r="J40" s="14" t="s">
        <v>35</v>
      </c>
      <c r="K40" s="22">
        <v>7</v>
      </c>
      <c r="L40" s="22"/>
      <c r="M40" s="22"/>
    </row>
    <row r="41" spans="1:13" ht="18" customHeight="1">
      <c r="A41" s="28">
        <v>18</v>
      </c>
      <c r="B41" s="15" t="s">
        <v>90</v>
      </c>
      <c r="C41" s="15" t="s">
        <v>39</v>
      </c>
      <c r="D41" s="16">
        <v>2001</v>
      </c>
      <c r="E41" s="16">
        <v>81</v>
      </c>
      <c r="F41" s="16">
        <v>76</v>
      </c>
      <c r="G41" s="16">
        <v>81</v>
      </c>
      <c r="H41" s="16">
        <v>79</v>
      </c>
      <c r="I41" s="14">
        <f t="shared" si="1"/>
        <v>317</v>
      </c>
      <c r="J41" s="14"/>
      <c r="K41" s="39"/>
      <c r="L41" s="22"/>
      <c r="M41" s="22"/>
    </row>
    <row r="42" spans="1:13" ht="18" customHeight="1">
      <c r="A42" s="19">
        <v>19</v>
      </c>
      <c r="B42" s="15" t="s">
        <v>130</v>
      </c>
      <c r="C42" s="15" t="s">
        <v>82</v>
      </c>
      <c r="D42" s="16">
        <v>2001</v>
      </c>
      <c r="E42" s="16">
        <v>82</v>
      </c>
      <c r="F42" s="16">
        <v>80</v>
      </c>
      <c r="G42" s="16">
        <v>80</v>
      </c>
      <c r="H42" s="16">
        <v>72</v>
      </c>
      <c r="I42" s="14">
        <f t="shared" si="1"/>
        <v>314</v>
      </c>
      <c r="J42" s="14"/>
      <c r="K42" s="22"/>
      <c r="L42" s="22"/>
      <c r="M42" s="22"/>
    </row>
    <row r="43" spans="1:13" ht="18" customHeight="1">
      <c r="A43" s="28">
        <v>20</v>
      </c>
      <c r="B43" s="15" t="s">
        <v>107</v>
      </c>
      <c r="C43" s="15" t="s">
        <v>147</v>
      </c>
      <c r="D43" s="16">
        <v>1999</v>
      </c>
      <c r="E43" s="16">
        <v>74</v>
      </c>
      <c r="F43" s="16">
        <v>76</v>
      </c>
      <c r="G43" s="16">
        <v>80</v>
      </c>
      <c r="H43" s="16">
        <v>79</v>
      </c>
      <c r="I43" s="14">
        <f t="shared" si="1"/>
        <v>309</v>
      </c>
      <c r="J43" s="14"/>
      <c r="K43" s="39"/>
      <c r="L43" s="22"/>
      <c r="M43" s="22"/>
    </row>
    <row r="44" spans="1:13" ht="18" customHeight="1">
      <c r="A44" s="19">
        <v>21</v>
      </c>
      <c r="B44" s="15" t="s">
        <v>140</v>
      </c>
      <c r="C44" s="15" t="s">
        <v>150</v>
      </c>
      <c r="D44" s="16">
        <v>1999</v>
      </c>
      <c r="E44" s="16">
        <v>78</v>
      </c>
      <c r="F44" s="16">
        <v>79</v>
      </c>
      <c r="G44" s="16">
        <v>69</v>
      </c>
      <c r="H44" s="16">
        <v>80</v>
      </c>
      <c r="I44" s="14">
        <f t="shared" si="1"/>
        <v>306</v>
      </c>
      <c r="J44" s="14"/>
      <c r="K44" s="22"/>
      <c r="L44" s="22"/>
      <c r="M44" s="22"/>
    </row>
    <row r="45" spans="1:13" ht="18" customHeight="1">
      <c r="A45" s="28">
        <v>22</v>
      </c>
      <c r="B45" s="15" t="s">
        <v>105</v>
      </c>
      <c r="C45" s="15" t="s">
        <v>154</v>
      </c>
      <c r="D45" s="16">
        <v>2000</v>
      </c>
      <c r="E45" s="16">
        <v>66</v>
      </c>
      <c r="F45" s="16">
        <v>76</v>
      </c>
      <c r="G45" s="16">
        <v>71</v>
      </c>
      <c r="H45" s="16">
        <v>73</v>
      </c>
      <c r="I45" s="14">
        <f t="shared" si="1"/>
        <v>286</v>
      </c>
      <c r="J45" s="14"/>
      <c r="K45" s="39"/>
      <c r="L45" s="22"/>
      <c r="M45" s="22"/>
    </row>
    <row r="46" spans="1:13" ht="18" customHeight="1">
      <c r="A46" s="19">
        <v>23</v>
      </c>
      <c r="B46" s="15" t="s">
        <v>104</v>
      </c>
      <c r="C46" s="15" t="s">
        <v>154</v>
      </c>
      <c r="D46" s="16">
        <v>2001</v>
      </c>
      <c r="E46" s="16">
        <v>72</v>
      </c>
      <c r="F46" s="16">
        <v>62</v>
      </c>
      <c r="G46" s="16">
        <v>64</v>
      </c>
      <c r="H46" s="16">
        <v>75</v>
      </c>
      <c r="I46" s="14">
        <f t="shared" si="1"/>
        <v>273</v>
      </c>
      <c r="J46" s="14"/>
      <c r="K46" s="22"/>
      <c r="L46" s="22"/>
      <c r="M46" s="22"/>
    </row>
    <row r="47" spans="1:13" ht="18" customHeight="1">
      <c r="A47" s="19" t="s">
        <v>156</v>
      </c>
      <c r="B47" s="15" t="s">
        <v>158</v>
      </c>
      <c r="C47" s="15" t="s">
        <v>97</v>
      </c>
      <c r="D47" s="16">
        <v>1996</v>
      </c>
      <c r="E47" s="16">
        <v>87</v>
      </c>
      <c r="F47" s="16">
        <v>89</v>
      </c>
      <c r="G47" s="16">
        <v>86</v>
      </c>
      <c r="H47" s="16">
        <v>89</v>
      </c>
      <c r="I47" s="14">
        <f t="shared" si="1"/>
        <v>351</v>
      </c>
      <c r="J47" s="14"/>
      <c r="K47" s="22"/>
      <c r="L47" s="22"/>
      <c r="M47" s="22"/>
    </row>
    <row r="48" ht="9.75" customHeight="1"/>
    <row r="49" spans="1:4" ht="15.75">
      <c r="A49" s="60" t="s">
        <v>58</v>
      </c>
      <c r="B49" s="60"/>
      <c r="C49" s="61" t="s">
        <v>18</v>
      </c>
      <c r="D49" s="62" t="s">
        <v>19</v>
      </c>
    </row>
    <row r="50" spans="1:4" ht="12.75">
      <c r="A50" s="31" t="s">
        <v>2</v>
      </c>
      <c r="B50" s="31"/>
      <c r="C50" s="40">
        <v>59.5</v>
      </c>
      <c r="D50" s="37">
        <v>73</v>
      </c>
    </row>
    <row r="51" spans="1:4" ht="12.75">
      <c r="A51" s="31" t="s">
        <v>148</v>
      </c>
      <c r="B51" s="31"/>
      <c r="C51" s="40">
        <v>13.5</v>
      </c>
      <c r="D51" s="37">
        <v>70</v>
      </c>
    </row>
    <row r="52" spans="1:4" ht="12.75">
      <c r="A52" s="31" t="s">
        <v>147</v>
      </c>
      <c r="B52" s="31"/>
      <c r="C52" s="40">
        <v>36.5</v>
      </c>
      <c r="D52" s="37"/>
    </row>
    <row r="53" spans="1:4" ht="12.75">
      <c r="A53" s="31" t="s">
        <v>154</v>
      </c>
      <c r="B53" s="31"/>
      <c r="C53" s="40"/>
      <c r="D53" s="37"/>
    </row>
    <row r="54" spans="1:4" ht="12.75">
      <c r="A54" s="31" t="s">
        <v>60</v>
      </c>
      <c r="B54" s="31"/>
      <c r="C54" s="40">
        <v>21.3</v>
      </c>
      <c r="D54" s="37"/>
    </row>
    <row r="55" spans="1:4" ht="12.75">
      <c r="A55" s="31" t="s">
        <v>149</v>
      </c>
      <c r="B55" s="31"/>
      <c r="C55" s="40"/>
      <c r="D55" s="37">
        <v>38</v>
      </c>
    </row>
    <row r="56" spans="1:4" ht="12.75">
      <c r="A56" s="31" t="s">
        <v>150</v>
      </c>
      <c r="B56" s="31"/>
      <c r="C56" s="40"/>
      <c r="D56" s="37">
        <v>75</v>
      </c>
    </row>
    <row r="57" spans="1:4" ht="12.75">
      <c r="A57" s="31" t="s">
        <v>82</v>
      </c>
      <c r="B57" s="31"/>
      <c r="C57" s="40"/>
      <c r="D57" s="37"/>
    </row>
    <row r="58" ht="6" customHeight="1"/>
    <row r="59" spans="1:8" ht="15.75">
      <c r="A59" s="73" t="s">
        <v>61</v>
      </c>
      <c r="B59" s="74"/>
      <c r="C59" s="75"/>
      <c r="D59" s="76"/>
      <c r="E59" s="77"/>
      <c r="F59" s="76"/>
      <c r="G59" s="78"/>
      <c r="H59" s="77" t="s">
        <v>57</v>
      </c>
    </row>
    <row r="60" spans="1:8" ht="11.25" customHeight="1">
      <c r="A60" s="74"/>
      <c r="B60" s="74"/>
      <c r="C60" s="75"/>
      <c r="D60" s="75"/>
      <c r="E60" s="77"/>
      <c r="F60" s="75"/>
      <c r="G60" s="78"/>
      <c r="H60" s="79"/>
    </row>
    <row r="61" spans="1:8" ht="15.75">
      <c r="A61" s="80" t="s">
        <v>77</v>
      </c>
      <c r="B61" s="74"/>
      <c r="C61" s="72"/>
      <c r="D61" s="75"/>
      <c r="E61" s="75"/>
      <c r="F61" s="74"/>
      <c r="G61" s="78"/>
      <c r="H61" s="77" t="s">
        <v>62</v>
      </c>
    </row>
  </sheetData>
  <sheetProtection/>
  <printOptions horizontalCentered="1"/>
  <pageMargins left="0.28" right="0.36" top="0" bottom="0" header="0.16" footer="0.511811023622047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6.421875" style="3" customWidth="1"/>
    <col min="2" max="2" width="24.28125" style="3" customWidth="1"/>
    <col min="3" max="3" width="21.8515625" style="2" customWidth="1"/>
    <col min="4" max="4" width="6.28125" style="1" customWidth="1"/>
    <col min="5" max="5" width="7.7109375" style="3" customWidth="1"/>
    <col min="6" max="6" width="7.140625" style="3" customWidth="1"/>
    <col min="7" max="7" width="9.00390625" style="3" customWidth="1"/>
    <col min="8" max="8" width="7.421875" style="3" customWidth="1"/>
    <col min="9" max="9" width="7.00390625" style="3" customWidth="1"/>
    <col min="10" max="10" width="6.7109375" style="4" customWidth="1"/>
    <col min="11" max="11" width="6.140625" style="4" customWidth="1"/>
    <col min="12" max="12" width="7.140625" style="0" customWidth="1"/>
  </cols>
  <sheetData>
    <row r="1" ht="18">
      <c r="A1" s="7" t="s">
        <v>80</v>
      </c>
    </row>
    <row r="2" spans="1:17" ht="18">
      <c r="A2" s="82" t="s">
        <v>81</v>
      </c>
      <c r="B2" s="7"/>
      <c r="C2" s="8"/>
      <c r="D2" s="10" t="s">
        <v>6</v>
      </c>
      <c r="E2" s="7"/>
      <c r="F2" s="7"/>
      <c r="K2" s="27"/>
      <c r="L2" s="27" t="s">
        <v>30</v>
      </c>
      <c r="M2" s="27" t="s">
        <v>31</v>
      </c>
      <c r="N2" s="27" t="s">
        <v>32</v>
      </c>
      <c r="O2" s="27" t="s">
        <v>33</v>
      </c>
      <c r="P2" s="27" t="s">
        <v>34</v>
      </c>
      <c r="Q2" s="27" t="s">
        <v>35</v>
      </c>
    </row>
    <row r="3" spans="1:17" ht="15.75" customHeight="1">
      <c r="A3" s="11"/>
      <c r="K3" s="27" t="s">
        <v>36</v>
      </c>
      <c r="L3" s="27">
        <v>577</v>
      </c>
      <c r="M3" s="27">
        <v>567</v>
      </c>
      <c r="N3" s="27">
        <v>554</v>
      </c>
      <c r="O3" s="27">
        <v>536</v>
      </c>
      <c r="P3" s="27">
        <v>510</v>
      </c>
      <c r="Q3" s="27">
        <v>490</v>
      </c>
    </row>
    <row r="4" spans="1:17" ht="21" customHeight="1">
      <c r="A4" s="11" t="s">
        <v>10</v>
      </c>
      <c r="K4" s="27" t="s">
        <v>37</v>
      </c>
      <c r="L4" s="27"/>
      <c r="M4" s="27">
        <v>571</v>
      </c>
      <c r="N4" s="27">
        <v>560</v>
      </c>
      <c r="O4" s="27">
        <v>544</v>
      </c>
      <c r="P4" s="27">
        <v>515</v>
      </c>
      <c r="Q4" s="27">
        <v>500</v>
      </c>
    </row>
    <row r="5" spans="1:18" ht="12.75">
      <c r="A5" s="13" t="s">
        <v>9</v>
      </c>
      <c r="B5" s="13" t="s">
        <v>7</v>
      </c>
      <c r="C5" s="13" t="s">
        <v>0</v>
      </c>
      <c r="D5" s="14" t="s">
        <v>8</v>
      </c>
      <c r="E5" s="22" t="s">
        <v>26</v>
      </c>
      <c r="F5" s="14" t="s">
        <v>27</v>
      </c>
      <c r="G5" s="14" t="s">
        <v>28</v>
      </c>
      <c r="H5" s="14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22" t="s">
        <v>25</v>
      </c>
      <c r="N5" s="13" t="s">
        <v>5</v>
      </c>
      <c r="O5" s="14" t="s">
        <v>15</v>
      </c>
      <c r="P5" s="22" t="s">
        <v>16</v>
      </c>
      <c r="Q5" s="38" t="s">
        <v>17</v>
      </c>
      <c r="R5" s="38" t="s">
        <v>152</v>
      </c>
    </row>
    <row r="6" spans="1:18" ht="21" customHeight="1">
      <c r="A6" s="29"/>
      <c r="B6" s="30" t="s">
        <v>18</v>
      </c>
      <c r="C6" s="31"/>
      <c r="D6" s="32"/>
      <c r="E6" s="24"/>
      <c r="F6" s="24"/>
      <c r="G6" s="24"/>
      <c r="H6" s="24"/>
      <c r="I6" s="24"/>
      <c r="J6" s="33"/>
      <c r="K6" s="33"/>
      <c r="L6" s="6"/>
      <c r="M6" s="6"/>
      <c r="N6" s="6"/>
      <c r="O6" s="37" t="s">
        <v>44</v>
      </c>
      <c r="P6" s="37">
        <v>1.6</v>
      </c>
      <c r="Q6" s="6"/>
      <c r="R6" s="6"/>
    </row>
    <row r="7" spans="1:18" ht="15" customHeight="1">
      <c r="A7" s="19">
        <v>1</v>
      </c>
      <c r="B7" s="15" t="s">
        <v>63</v>
      </c>
      <c r="C7" s="15" t="s">
        <v>1</v>
      </c>
      <c r="D7" s="16">
        <v>1998</v>
      </c>
      <c r="E7" s="16">
        <v>91</v>
      </c>
      <c r="F7" s="16">
        <v>91</v>
      </c>
      <c r="G7" s="14">
        <f aca="true" t="shared" si="0" ref="G7:G20">SUM(E7:F7)</f>
        <v>182</v>
      </c>
      <c r="H7" s="16">
        <v>98</v>
      </c>
      <c r="I7" s="16">
        <v>87</v>
      </c>
      <c r="J7" s="14">
        <f aca="true" t="shared" si="1" ref="J7:J20">SUM(H7:I7)</f>
        <v>185</v>
      </c>
      <c r="K7" s="16">
        <v>88</v>
      </c>
      <c r="L7" s="16">
        <v>89</v>
      </c>
      <c r="M7" s="14">
        <f aca="true" t="shared" si="2" ref="M7:M20">SUM(K7:L7)</f>
        <v>177</v>
      </c>
      <c r="N7" s="27">
        <f aca="true" t="shared" si="3" ref="N7:N20">G7+J7+M7</f>
        <v>544</v>
      </c>
      <c r="O7" s="27" t="s">
        <v>33</v>
      </c>
      <c r="P7" s="27">
        <v>23</v>
      </c>
      <c r="Q7" s="27">
        <v>1</v>
      </c>
      <c r="R7" s="27"/>
    </row>
    <row r="8" spans="1:18" ht="15" customHeight="1">
      <c r="A8" s="19">
        <v>2</v>
      </c>
      <c r="B8" s="15" t="s">
        <v>75</v>
      </c>
      <c r="C8" s="15" t="s">
        <v>149</v>
      </c>
      <c r="D8" s="16">
        <v>1998</v>
      </c>
      <c r="E8" s="16">
        <v>91</v>
      </c>
      <c r="F8" s="16">
        <v>86</v>
      </c>
      <c r="G8" s="14">
        <f t="shared" si="0"/>
        <v>177</v>
      </c>
      <c r="H8" s="16">
        <v>94</v>
      </c>
      <c r="I8" s="16">
        <v>94</v>
      </c>
      <c r="J8" s="14">
        <f t="shared" si="1"/>
        <v>188</v>
      </c>
      <c r="K8" s="16">
        <v>85</v>
      </c>
      <c r="L8" s="16">
        <v>86</v>
      </c>
      <c r="M8" s="14">
        <f t="shared" si="2"/>
        <v>171</v>
      </c>
      <c r="N8" s="27">
        <f t="shared" si="3"/>
        <v>536</v>
      </c>
      <c r="O8" s="27" t="s">
        <v>33</v>
      </c>
      <c r="P8" s="27">
        <v>21.4</v>
      </c>
      <c r="Q8" s="27">
        <v>1</v>
      </c>
      <c r="R8" s="27"/>
    </row>
    <row r="9" spans="1:18" ht="15" customHeight="1">
      <c r="A9" s="19">
        <v>3</v>
      </c>
      <c r="B9" s="15" t="s">
        <v>103</v>
      </c>
      <c r="C9" s="15" t="s">
        <v>147</v>
      </c>
      <c r="D9" s="16">
        <v>1999</v>
      </c>
      <c r="E9" s="16">
        <v>92</v>
      </c>
      <c r="F9" s="16">
        <v>91</v>
      </c>
      <c r="G9" s="14">
        <f t="shared" si="0"/>
        <v>183</v>
      </c>
      <c r="H9" s="16">
        <v>95</v>
      </c>
      <c r="I9" s="16">
        <v>97</v>
      </c>
      <c r="J9" s="14">
        <f t="shared" si="1"/>
        <v>192</v>
      </c>
      <c r="K9" s="16">
        <v>78</v>
      </c>
      <c r="L9" s="16">
        <v>79</v>
      </c>
      <c r="M9" s="14">
        <f t="shared" si="2"/>
        <v>157</v>
      </c>
      <c r="N9" s="27">
        <f t="shared" si="3"/>
        <v>532</v>
      </c>
      <c r="O9" s="27" t="s">
        <v>34</v>
      </c>
      <c r="P9" s="27">
        <v>19.8</v>
      </c>
      <c r="Q9" s="27"/>
      <c r="R9" s="27"/>
    </row>
    <row r="10" spans="1:18" ht="15" customHeight="1">
      <c r="A10" s="19">
        <v>4</v>
      </c>
      <c r="B10" s="15" t="s">
        <v>76</v>
      </c>
      <c r="C10" s="15" t="s">
        <v>149</v>
      </c>
      <c r="D10" s="16">
        <v>1999</v>
      </c>
      <c r="E10" s="16">
        <v>87</v>
      </c>
      <c r="F10" s="16">
        <v>91</v>
      </c>
      <c r="G10" s="14">
        <f t="shared" si="0"/>
        <v>178</v>
      </c>
      <c r="H10" s="16">
        <v>86</v>
      </c>
      <c r="I10" s="16">
        <v>88</v>
      </c>
      <c r="J10" s="14">
        <f t="shared" si="1"/>
        <v>174</v>
      </c>
      <c r="K10" s="16">
        <v>89</v>
      </c>
      <c r="L10" s="16">
        <v>80</v>
      </c>
      <c r="M10" s="14">
        <f t="shared" si="2"/>
        <v>169</v>
      </c>
      <c r="N10" s="27">
        <f t="shared" si="3"/>
        <v>521</v>
      </c>
      <c r="O10" s="27" t="s">
        <v>34</v>
      </c>
      <c r="P10" s="27">
        <v>18.2</v>
      </c>
      <c r="Q10" s="27"/>
      <c r="R10" s="27"/>
    </row>
    <row r="11" spans="1:18" ht="15" customHeight="1">
      <c r="A11" s="19">
        <v>5</v>
      </c>
      <c r="B11" s="15" t="s">
        <v>84</v>
      </c>
      <c r="C11" s="15" t="s">
        <v>1</v>
      </c>
      <c r="D11" s="16">
        <v>2000</v>
      </c>
      <c r="E11" s="16">
        <v>86</v>
      </c>
      <c r="F11" s="16">
        <v>77</v>
      </c>
      <c r="G11" s="14">
        <f t="shared" si="0"/>
        <v>163</v>
      </c>
      <c r="H11" s="16">
        <v>94</v>
      </c>
      <c r="I11" s="16">
        <v>96</v>
      </c>
      <c r="J11" s="14">
        <f t="shared" si="1"/>
        <v>190</v>
      </c>
      <c r="K11" s="16">
        <v>84</v>
      </c>
      <c r="L11" s="16">
        <v>74</v>
      </c>
      <c r="M11" s="14">
        <f t="shared" si="2"/>
        <v>158</v>
      </c>
      <c r="N11" s="27">
        <f t="shared" si="3"/>
        <v>511</v>
      </c>
      <c r="O11" s="27" t="s">
        <v>34</v>
      </c>
      <c r="P11" s="27">
        <v>16.6</v>
      </c>
      <c r="Q11" s="27"/>
      <c r="R11" s="27"/>
    </row>
    <row r="12" spans="1:18" ht="15" customHeight="1">
      <c r="A12" s="19">
        <v>6</v>
      </c>
      <c r="B12" s="15" t="s">
        <v>128</v>
      </c>
      <c r="C12" s="15" t="s">
        <v>82</v>
      </c>
      <c r="D12" s="16">
        <v>1999</v>
      </c>
      <c r="E12" s="16">
        <v>83</v>
      </c>
      <c r="F12" s="16">
        <v>85</v>
      </c>
      <c r="G12" s="14">
        <f t="shared" si="0"/>
        <v>168</v>
      </c>
      <c r="H12" s="16">
        <v>91</v>
      </c>
      <c r="I12" s="16">
        <v>92</v>
      </c>
      <c r="J12" s="14">
        <f t="shared" si="1"/>
        <v>183</v>
      </c>
      <c r="K12" s="16">
        <v>76</v>
      </c>
      <c r="L12" s="16">
        <v>82</v>
      </c>
      <c r="M12" s="14">
        <f t="shared" si="2"/>
        <v>158</v>
      </c>
      <c r="N12" s="27">
        <f t="shared" si="3"/>
        <v>509</v>
      </c>
      <c r="O12" s="27" t="s">
        <v>35</v>
      </c>
      <c r="P12" s="27">
        <v>15</v>
      </c>
      <c r="Q12" s="27"/>
      <c r="R12" s="27"/>
    </row>
    <row r="13" spans="1:18" ht="15" customHeight="1">
      <c r="A13" s="19">
        <v>7</v>
      </c>
      <c r="B13" s="15" t="s">
        <v>112</v>
      </c>
      <c r="C13" s="15" t="s">
        <v>154</v>
      </c>
      <c r="D13" s="16">
        <v>2000</v>
      </c>
      <c r="E13" s="16">
        <v>85</v>
      </c>
      <c r="F13" s="16">
        <v>86</v>
      </c>
      <c r="G13" s="14">
        <f t="shared" si="0"/>
        <v>171</v>
      </c>
      <c r="H13" s="16">
        <v>99</v>
      </c>
      <c r="I13" s="16">
        <v>96</v>
      </c>
      <c r="J13" s="14">
        <f t="shared" si="1"/>
        <v>195</v>
      </c>
      <c r="K13" s="16">
        <v>73</v>
      </c>
      <c r="L13" s="16">
        <v>60</v>
      </c>
      <c r="M13" s="14">
        <f t="shared" si="2"/>
        <v>133</v>
      </c>
      <c r="N13" s="27">
        <f t="shared" si="3"/>
        <v>499</v>
      </c>
      <c r="O13" s="27" t="s">
        <v>35</v>
      </c>
      <c r="P13" s="27">
        <v>13.4</v>
      </c>
      <c r="Q13" s="27"/>
      <c r="R13" s="27"/>
    </row>
    <row r="14" spans="1:18" ht="15" customHeight="1">
      <c r="A14" s="19">
        <v>8</v>
      </c>
      <c r="B14" s="15" t="s">
        <v>113</v>
      </c>
      <c r="C14" s="15" t="s">
        <v>147</v>
      </c>
      <c r="D14" s="16">
        <v>2000</v>
      </c>
      <c r="E14" s="16">
        <v>83</v>
      </c>
      <c r="F14" s="16">
        <v>85</v>
      </c>
      <c r="G14" s="14">
        <f t="shared" si="0"/>
        <v>168</v>
      </c>
      <c r="H14" s="16">
        <v>97</v>
      </c>
      <c r="I14" s="16">
        <v>98</v>
      </c>
      <c r="J14" s="14">
        <f t="shared" si="1"/>
        <v>195</v>
      </c>
      <c r="K14" s="16">
        <v>65</v>
      </c>
      <c r="L14" s="16">
        <v>69</v>
      </c>
      <c r="M14" s="14">
        <f t="shared" si="2"/>
        <v>134</v>
      </c>
      <c r="N14" s="27">
        <f t="shared" si="3"/>
        <v>497</v>
      </c>
      <c r="O14" s="27" t="s">
        <v>35</v>
      </c>
      <c r="P14" s="27">
        <v>11.8</v>
      </c>
      <c r="Q14" s="27"/>
      <c r="R14" s="27"/>
    </row>
    <row r="15" spans="1:18" ht="15" customHeight="1">
      <c r="A15" s="19">
        <v>9</v>
      </c>
      <c r="B15" s="15" t="s">
        <v>126</v>
      </c>
      <c r="C15" s="15" t="s">
        <v>82</v>
      </c>
      <c r="D15" s="16">
        <v>2000</v>
      </c>
      <c r="E15" s="16">
        <v>82</v>
      </c>
      <c r="F15" s="16">
        <v>80</v>
      </c>
      <c r="G15" s="14">
        <f t="shared" si="0"/>
        <v>162</v>
      </c>
      <c r="H15" s="16">
        <v>92</v>
      </c>
      <c r="I15" s="16">
        <v>93</v>
      </c>
      <c r="J15" s="14">
        <f t="shared" si="1"/>
        <v>185</v>
      </c>
      <c r="K15" s="16">
        <v>72</v>
      </c>
      <c r="L15" s="16">
        <v>71</v>
      </c>
      <c r="M15" s="14">
        <f t="shared" si="2"/>
        <v>143</v>
      </c>
      <c r="N15" s="27">
        <f t="shared" si="3"/>
        <v>490</v>
      </c>
      <c r="O15" s="27" t="s">
        <v>35</v>
      </c>
      <c r="P15" s="27">
        <v>10.2</v>
      </c>
      <c r="Q15" s="27"/>
      <c r="R15" s="27"/>
    </row>
    <row r="16" spans="1:18" ht="15" customHeight="1">
      <c r="A16" s="19">
        <v>10</v>
      </c>
      <c r="B16" s="15" t="s">
        <v>155</v>
      </c>
      <c r="C16" s="15" t="s">
        <v>116</v>
      </c>
      <c r="D16" s="16">
        <v>2000</v>
      </c>
      <c r="E16" s="16">
        <v>81</v>
      </c>
      <c r="F16" s="16">
        <v>70</v>
      </c>
      <c r="G16" s="14">
        <f t="shared" si="0"/>
        <v>151</v>
      </c>
      <c r="H16" s="16">
        <v>92</v>
      </c>
      <c r="I16" s="16">
        <v>87</v>
      </c>
      <c r="J16" s="14">
        <f t="shared" si="1"/>
        <v>179</v>
      </c>
      <c r="K16" s="16">
        <v>72</v>
      </c>
      <c r="L16" s="16">
        <v>77</v>
      </c>
      <c r="M16" s="14">
        <f t="shared" si="2"/>
        <v>149</v>
      </c>
      <c r="N16" s="27">
        <f t="shared" si="3"/>
        <v>479</v>
      </c>
      <c r="O16" s="27"/>
      <c r="P16" s="27"/>
      <c r="Q16" s="27"/>
      <c r="R16" s="27"/>
    </row>
    <row r="17" spans="1:18" ht="15" customHeight="1">
      <c r="A17" s="19">
        <v>11</v>
      </c>
      <c r="B17" s="15" t="s">
        <v>131</v>
      </c>
      <c r="C17" s="15" t="s">
        <v>82</v>
      </c>
      <c r="D17" s="16">
        <v>1998</v>
      </c>
      <c r="E17" s="16">
        <v>75</v>
      </c>
      <c r="F17" s="16">
        <v>85</v>
      </c>
      <c r="G17" s="14">
        <f t="shared" si="0"/>
        <v>160</v>
      </c>
      <c r="H17" s="16">
        <v>80</v>
      </c>
      <c r="I17" s="16">
        <v>90</v>
      </c>
      <c r="J17" s="14">
        <f t="shared" si="1"/>
        <v>170</v>
      </c>
      <c r="K17" s="16">
        <v>64</v>
      </c>
      <c r="L17" s="16">
        <v>70</v>
      </c>
      <c r="M17" s="14">
        <f t="shared" si="2"/>
        <v>134</v>
      </c>
      <c r="N17" s="27">
        <f t="shared" si="3"/>
        <v>464</v>
      </c>
      <c r="O17" s="27"/>
      <c r="P17" s="27"/>
      <c r="Q17" s="27"/>
      <c r="R17" s="27"/>
    </row>
    <row r="18" spans="1:18" ht="15" customHeight="1">
      <c r="A18" s="19">
        <v>12</v>
      </c>
      <c r="B18" s="15" t="s">
        <v>127</v>
      </c>
      <c r="C18" s="15" t="s">
        <v>82</v>
      </c>
      <c r="D18" s="16">
        <v>1999</v>
      </c>
      <c r="E18" s="16">
        <v>79</v>
      </c>
      <c r="F18" s="16">
        <v>78</v>
      </c>
      <c r="G18" s="14">
        <f t="shared" si="0"/>
        <v>157</v>
      </c>
      <c r="H18" s="16">
        <v>82</v>
      </c>
      <c r="I18" s="16">
        <v>92</v>
      </c>
      <c r="J18" s="14">
        <f t="shared" si="1"/>
        <v>174</v>
      </c>
      <c r="K18" s="16">
        <v>64</v>
      </c>
      <c r="L18" s="16">
        <v>63</v>
      </c>
      <c r="M18" s="14">
        <f t="shared" si="2"/>
        <v>127</v>
      </c>
      <c r="N18" s="27">
        <f t="shared" si="3"/>
        <v>458</v>
      </c>
      <c r="O18" s="27"/>
      <c r="P18" s="27"/>
      <c r="Q18" s="27"/>
      <c r="R18" s="27"/>
    </row>
    <row r="19" spans="1:18" ht="15" customHeight="1">
      <c r="A19" s="19">
        <v>13</v>
      </c>
      <c r="B19" s="15" t="s">
        <v>85</v>
      </c>
      <c r="C19" s="15" t="s">
        <v>1</v>
      </c>
      <c r="D19" s="16">
        <v>2000</v>
      </c>
      <c r="E19" s="16">
        <v>71</v>
      </c>
      <c r="F19" s="16">
        <v>49</v>
      </c>
      <c r="G19" s="14">
        <f t="shared" si="0"/>
        <v>120</v>
      </c>
      <c r="H19" s="16">
        <v>90</v>
      </c>
      <c r="I19" s="16">
        <v>90</v>
      </c>
      <c r="J19" s="14">
        <f t="shared" si="1"/>
        <v>180</v>
      </c>
      <c r="K19" s="16">
        <v>62</v>
      </c>
      <c r="L19" s="16">
        <v>46</v>
      </c>
      <c r="M19" s="14">
        <f t="shared" si="2"/>
        <v>108</v>
      </c>
      <c r="N19" s="27">
        <f t="shared" si="3"/>
        <v>408</v>
      </c>
      <c r="O19" s="27"/>
      <c r="P19" s="27"/>
      <c r="Q19" s="27"/>
      <c r="R19" s="27"/>
    </row>
    <row r="20" spans="1:18" ht="15" customHeight="1">
      <c r="A20" s="19">
        <v>14</v>
      </c>
      <c r="B20" s="15" t="s">
        <v>87</v>
      </c>
      <c r="C20" s="15" t="s">
        <v>13</v>
      </c>
      <c r="D20" s="16">
        <v>2002</v>
      </c>
      <c r="E20" s="16">
        <v>77</v>
      </c>
      <c r="F20" s="16">
        <v>76</v>
      </c>
      <c r="G20" s="14">
        <f t="shared" si="0"/>
        <v>153</v>
      </c>
      <c r="H20" s="16">
        <v>71</v>
      </c>
      <c r="I20" s="16">
        <v>75</v>
      </c>
      <c r="J20" s="14">
        <f t="shared" si="1"/>
        <v>146</v>
      </c>
      <c r="K20" s="16">
        <v>57</v>
      </c>
      <c r="L20" s="16">
        <v>49</v>
      </c>
      <c r="M20" s="14">
        <f t="shared" si="2"/>
        <v>106</v>
      </c>
      <c r="N20" s="27">
        <f t="shared" si="3"/>
        <v>405</v>
      </c>
      <c r="O20" s="27"/>
      <c r="P20" s="27"/>
      <c r="Q20" s="27"/>
      <c r="R20" s="27"/>
    </row>
    <row r="21" spans="1:18" ht="16.5" customHeight="1">
      <c r="A21" s="35"/>
      <c r="B21" s="30" t="s">
        <v>19</v>
      </c>
      <c r="C21" s="24"/>
      <c r="D21" s="36"/>
      <c r="E21" s="36"/>
      <c r="F21" s="36"/>
      <c r="G21" s="32"/>
      <c r="H21" s="36"/>
      <c r="I21" s="36"/>
      <c r="J21" s="32"/>
      <c r="K21" s="36"/>
      <c r="L21" s="36"/>
      <c r="M21" s="32"/>
      <c r="N21" s="37"/>
      <c r="O21" s="37" t="s">
        <v>44</v>
      </c>
      <c r="P21" s="37">
        <v>1.4</v>
      </c>
      <c r="Q21" s="37"/>
      <c r="R21" s="37"/>
    </row>
    <row r="22" spans="1:18" ht="15.75" customHeight="1">
      <c r="A22" s="19">
        <v>1</v>
      </c>
      <c r="B22" s="15" t="s">
        <v>64</v>
      </c>
      <c r="C22" s="15" t="s">
        <v>1</v>
      </c>
      <c r="D22" s="16">
        <v>1998</v>
      </c>
      <c r="E22" s="16">
        <v>89</v>
      </c>
      <c r="F22" s="16">
        <v>95</v>
      </c>
      <c r="G22" s="14">
        <f aca="true" t="shared" si="4" ref="G22:G38">SUM(E22:F22)</f>
        <v>184</v>
      </c>
      <c r="H22" s="16">
        <v>91</v>
      </c>
      <c r="I22" s="16">
        <v>92</v>
      </c>
      <c r="J22" s="14">
        <f aca="true" t="shared" si="5" ref="J22:J38">SUM(H22:I22)</f>
        <v>183</v>
      </c>
      <c r="K22" s="16">
        <v>88</v>
      </c>
      <c r="L22" s="16">
        <v>81</v>
      </c>
      <c r="M22" s="14">
        <f aca="true" t="shared" si="6" ref="M22:M38">SUM(K22:L22)</f>
        <v>169</v>
      </c>
      <c r="N22" s="27">
        <f aca="true" t="shared" si="7" ref="N22:N38">G22+J22+M22</f>
        <v>536</v>
      </c>
      <c r="O22" s="27" t="s">
        <v>34</v>
      </c>
      <c r="P22" s="27">
        <v>23</v>
      </c>
      <c r="Q22" s="27"/>
      <c r="R22" s="27"/>
    </row>
    <row r="23" spans="1:18" ht="15.75" customHeight="1">
      <c r="A23" s="19">
        <v>2</v>
      </c>
      <c r="B23" s="15" t="s">
        <v>118</v>
      </c>
      <c r="C23" s="15" t="s">
        <v>116</v>
      </c>
      <c r="D23" s="16">
        <v>1998</v>
      </c>
      <c r="E23" s="16">
        <v>90</v>
      </c>
      <c r="F23" s="16">
        <v>86</v>
      </c>
      <c r="G23" s="14">
        <f t="shared" si="4"/>
        <v>176</v>
      </c>
      <c r="H23" s="16">
        <v>95</v>
      </c>
      <c r="I23" s="16">
        <v>90</v>
      </c>
      <c r="J23" s="14">
        <f t="shared" si="5"/>
        <v>185</v>
      </c>
      <c r="K23" s="16">
        <v>84</v>
      </c>
      <c r="L23" s="16">
        <v>81</v>
      </c>
      <c r="M23" s="14">
        <f t="shared" si="6"/>
        <v>165</v>
      </c>
      <c r="N23" s="27">
        <f t="shared" si="7"/>
        <v>526</v>
      </c>
      <c r="O23" s="27" t="s">
        <v>34</v>
      </c>
      <c r="P23" s="27">
        <v>21.6</v>
      </c>
      <c r="Q23" s="27"/>
      <c r="R23" s="27"/>
    </row>
    <row r="24" spans="1:18" ht="15.75" customHeight="1">
      <c r="A24" s="19">
        <v>3</v>
      </c>
      <c r="B24" s="15" t="s">
        <v>119</v>
      </c>
      <c r="C24" s="15" t="s">
        <v>116</v>
      </c>
      <c r="D24" s="16">
        <v>1999</v>
      </c>
      <c r="E24" s="16">
        <v>88</v>
      </c>
      <c r="F24" s="16">
        <v>91</v>
      </c>
      <c r="G24" s="14">
        <f t="shared" si="4"/>
        <v>179</v>
      </c>
      <c r="H24" s="16">
        <v>95</v>
      </c>
      <c r="I24" s="16">
        <v>97</v>
      </c>
      <c r="J24" s="14">
        <f t="shared" si="5"/>
        <v>192</v>
      </c>
      <c r="K24" s="16">
        <v>78</v>
      </c>
      <c r="L24" s="16">
        <v>76</v>
      </c>
      <c r="M24" s="14">
        <f t="shared" si="6"/>
        <v>154</v>
      </c>
      <c r="N24" s="27">
        <f t="shared" si="7"/>
        <v>525</v>
      </c>
      <c r="O24" s="27" t="s">
        <v>34</v>
      </c>
      <c r="P24" s="27">
        <v>20.2</v>
      </c>
      <c r="Q24" s="27"/>
      <c r="R24" s="27"/>
    </row>
    <row r="25" spans="1:18" ht="15.75" customHeight="1">
      <c r="A25" s="19">
        <v>4</v>
      </c>
      <c r="B25" s="15" t="s">
        <v>83</v>
      </c>
      <c r="C25" s="15" t="s">
        <v>1</v>
      </c>
      <c r="D25" s="16">
        <v>1999</v>
      </c>
      <c r="E25" s="16">
        <v>82</v>
      </c>
      <c r="F25" s="16">
        <v>90</v>
      </c>
      <c r="G25" s="14">
        <f t="shared" si="4"/>
        <v>172</v>
      </c>
      <c r="H25" s="16">
        <v>94</v>
      </c>
      <c r="I25" s="16">
        <v>94</v>
      </c>
      <c r="J25" s="14">
        <f t="shared" si="5"/>
        <v>188</v>
      </c>
      <c r="K25" s="16">
        <v>80</v>
      </c>
      <c r="L25" s="16">
        <v>83</v>
      </c>
      <c r="M25" s="14">
        <f t="shared" si="6"/>
        <v>163</v>
      </c>
      <c r="N25" s="27">
        <f t="shared" si="7"/>
        <v>523</v>
      </c>
      <c r="O25" s="27" t="s">
        <v>34</v>
      </c>
      <c r="P25" s="27">
        <v>18.8</v>
      </c>
      <c r="Q25" s="27"/>
      <c r="R25" s="27"/>
    </row>
    <row r="26" spans="1:18" ht="15.75" customHeight="1">
      <c r="A26" s="19">
        <v>5</v>
      </c>
      <c r="B26" s="15" t="s">
        <v>66</v>
      </c>
      <c r="C26" s="15" t="s">
        <v>148</v>
      </c>
      <c r="D26" s="16">
        <v>1998</v>
      </c>
      <c r="E26" s="16">
        <v>89</v>
      </c>
      <c r="F26" s="16">
        <v>85</v>
      </c>
      <c r="G26" s="14">
        <f t="shared" si="4"/>
        <v>174</v>
      </c>
      <c r="H26" s="16">
        <v>94</v>
      </c>
      <c r="I26" s="16">
        <v>94</v>
      </c>
      <c r="J26" s="14">
        <f t="shared" si="5"/>
        <v>188</v>
      </c>
      <c r="K26" s="16">
        <v>70</v>
      </c>
      <c r="L26" s="16">
        <v>78</v>
      </c>
      <c r="M26" s="14">
        <f t="shared" si="6"/>
        <v>148</v>
      </c>
      <c r="N26" s="27">
        <f t="shared" si="7"/>
        <v>510</v>
      </c>
      <c r="O26" s="27" t="s">
        <v>35</v>
      </c>
      <c r="P26" s="27">
        <v>17.4</v>
      </c>
      <c r="Q26" s="27"/>
      <c r="R26" s="27"/>
    </row>
    <row r="27" spans="1:18" ht="15.75" customHeight="1">
      <c r="A27" s="19">
        <v>6</v>
      </c>
      <c r="B27" s="15" t="s">
        <v>86</v>
      </c>
      <c r="C27" s="15" t="s">
        <v>1</v>
      </c>
      <c r="D27" s="16">
        <v>2000</v>
      </c>
      <c r="E27" s="16">
        <v>80</v>
      </c>
      <c r="F27" s="16">
        <v>83</v>
      </c>
      <c r="G27" s="14">
        <f t="shared" si="4"/>
        <v>163</v>
      </c>
      <c r="H27" s="16">
        <v>89</v>
      </c>
      <c r="I27" s="16">
        <v>92</v>
      </c>
      <c r="J27" s="14">
        <f t="shared" si="5"/>
        <v>181</v>
      </c>
      <c r="K27" s="16">
        <v>81</v>
      </c>
      <c r="L27" s="16">
        <v>82</v>
      </c>
      <c r="M27" s="14">
        <f t="shared" si="6"/>
        <v>163</v>
      </c>
      <c r="N27" s="27">
        <f t="shared" si="7"/>
        <v>507</v>
      </c>
      <c r="O27" s="27" t="s">
        <v>35</v>
      </c>
      <c r="P27" s="27">
        <v>16</v>
      </c>
      <c r="Q27" s="27"/>
      <c r="R27" s="27"/>
    </row>
    <row r="28" spans="1:18" ht="15.75" customHeight="1">
      <c r="A28" s="19">
        <v>7</v>
      </c>
      <c r="B28" s="15" t="s">
        <v>67</v>
      </c>
      <c r="C28" s="15" t="s">
        <v>148</v>
      </c>
      <c r="D28" s="16">
        <v>1998</v>
      </c>
      <c r="E28" s="16">
        <v>86</v>
      </c>
      <c r="F28" s="16">
        <v>90</v>
      </c>
      <c r="G28" s="14">
        <f t="shared" si="4"/>
        <v>176</v>
      </c>
      <c r="H28" s="16">
        <v>96</v>
      </c>
      <c r="I28" s="16">
        <v>96</v>
      </c>
      <c r="J28" s="14">
        <f t="shared" si="5"/>
        <v>192</v>
      </c>
      <c r="K28" s="16">
        <v>62</v>
      </c>
      <c r="L28" s="16">
        <v>75</v>
      </c>
      <c r="M28" s="14">
        <f t="shared" si="6"/>
        <v>137</v>
      </c>
      <c r="N28" s="27">
        <f t="shared" si="7"/>
        <v>505</v>
      </c>
      <c r="O28" s="27" t="s">
        <v>35</v>
      </c>
      <c r="P28" s="27">
        <v>14.6</v>
      </c>
      <c r="Q28" s="27"/>
      <c r="R28" s="27"/>
    </row>
    <row r="29" spans="1:18" ht="15.75" customHeight="1">
      <c r="A29" s="19">
        <v>8</v>
      </c>
      <c r="B29" s="15" t="s">
        <v>89</v>
      </c>
      <c r="C29" s="15" t="s">
        <v>1</v>
      </c>
      <c r="D29" s="16">
        <v>2002</v>
      </c>
      <c r="E29" s="16">
        <v>89</v>
      </c>
      <c r="F29" s="16">
        <v>85</v>
      </c>
      <c r="G29" s="14">
        <f t="shared" si="4"/>
        <v>174</v>
      </c>
      <c r="H29" s="16">
        <v>91</v>
      </c>
      <c r="I29" s="16">
        <v>93</v>
      </c>
      <c r="J29" s="14">
        <f t="shared" si="5"/>
        <v>184</v>
      </c>
      <c r="K29" s="16">
        <v>68</v>
      </c>
      <c r="L29" s="16">
        <v>72</v>
      </c>
      <c r="M29" s="14">
        <f t="shared" si="6"/>
        <v>140</v>
      </c>
      <c r="N29" s="27">
        <f t="shared" si="7"/>
        <v>498</v>
      </c>
      <c r="O29" s="27"/>
      <c r="P29" s="27"/>
      <c r="Q29" s="27"/>
      <c r="R29" s="27"/>
    </row>
    <row r="30" spans="1:18" ht="15.75" customHeight="1">
      <c r="A30" s="19">
        <v>9</v>
      </c>
      <c r="B30" s="15" t="s">
        <v>135</v>
      </c>
      <c r="C30" s="15" t="s">
        <v>149</v>
      </c>
      <c r="D30" s="16">
        <v>1999</v>
      </c>
      <c r="E30" s="16">
        <v>79</v>
      </c>
      <c r="F30" s="16">
        <v>81</v>
      </c>
      <c r="G30" s="14">
        <f t="shared" si="4"/>
        <v>160</v>
      </c>
      <c r="H30" s="16">
        <v>89</v>
      </c>
      <c r="I30" s="16">
        <v>87</v>
      </c>
      <c r="J30" s="14">
        <f t="shared" si="5"/>
        <v>176</v>
      </c>
      <c r="K30" s="16">
        <v>81</v>
      </c>
      <c r="L30" s="16">
        <v>73</v>
      </c>
      <c r="M30" s="14">
        <f t="shared" si="6"/>
        <v>154</v>
      </c>
      <c r="N30" s="27">
        <f t="shared" si="7"/>
        <v>490</v>
      </c>
      <c r="O30" s="27"/>
      <c r="P30" s="27"/>
      <c r="Q30" s="27"/>
      <c r="R30" s="27"/>
    </row>
    <row r="31" spans="1:18" ht="15.75" customHeight="1">
      <c r="A31" s="19">
        <v>10</v>
      </c>
      <c r="B31" s="15" t="s">
        <v>88</v>
      </c>
      <c r="C31" s="15" t="s">
        <v>1</v>
      </c>
      <c r="D31" s="16">
        <v>2000</v>
      </c>
      <c r="E31" s="16">
        <v>86</v>
      </c>
      <c r="F31" s="16">
        <v>92</v>
      </c>
      <c r="G31" s="14">
        <f t="shared" si="4"/>
        <v>178</v>
      </c>
      <c r="H31" s="16">
        <v>89</v>
      </c>
      <c r="I31" s="16">
        <v>90</v>
      </c>
      <c r="J31" s="14">
        <f t="shared" si="5"/>
        <v>179</v>
      </c>
      <c r="K31" s="16">
        <v>58</v>
      </c>
      <c r="L31" s="16">
        <v>74</v>
      </c>
      <c r="M31" s="14">
        <f t="shared" si="6"/>
        <v>132</v>
      </c>
      <c r="N31" s="27">
        <f t="shared" si="7"/>
        <v>489</v>
      </c>
      <c r="O31" s="27"/>
      <c r="P31" s="27"/>
      <c r="Q31" s="27"/>
      <c r="R31" s="27"/>
    </row>
    <row r="32" spans="1:18" ht="15.75" customHeight="1">
      <c r="A32" s="19">
        <v>11</v>
      </c>
      <c r="B32" s="15" t="s">
        <v>136</v>
      </c>
      <c r="C32" s="15" t="s">
        <v>149</v>
      </c>
      <c r="D32" s="16">
        <v>1999</v>
      </c>
      <c r="E32" s="16">
        <v>79</v>
      </c>
      <c r="F32" s="16">
        <v>83</v>
      </c>
      <c r="G32" s="14">
        <f t="shared" si="4"/>
        <v>162</v>
      </c>
      <c r="H32" s="16">
        <v>87</v>
      </c>
      <c r="I32" s="16">
        <v>86</v>
      </c>
      <c r="J32" s="14">
        <f t="shared" si="5"/>
        <v>173</v>
      </c>
      <c r="K32" s="16">
        <v>71</v>
      </c>
      <c r="L32" s="16">
        <v>79</v>
      </c>
      <c r="M32" s="14">
        <f t="shared" si="6"/>
        <v>150</v>
      </c>
      <c r="N32" s="27">
        <f t="shared" si="7"/>
        <v>485</v>
      </c>
      <c r="O32" s="27"/>
      <c r="P32" s="27"/>
      <c r="Q32" s="27"/>
      <c r="R32" s="27"/>
    </row>
    <row r="33" spans="1:18" ht="15.75" customHeight="1">
      <c r="A33" s="19">
        <v>12</v>
      </c>
      <c r="B33" s="15" t="s">
        <v>117</v>
      </c>
      <c r="C33" s="15" t="s">
        <v>116</v>
      </c>
      <c r="D33" s="17">
        <v>1998</v>
      </c>
      <c r="E33" s="16">
        <v>75</v>
      </c>
      <c r="F33" s="16">
        <v>80</v>
      </c>
      <c r="G33" s="14">
        <f t="shared" si="4"/>
        <v>155</v>
      </c>
      <c r="H33" s="16">
        <v>96</v>
      </c>
      <c r="I33" s="16">
        <v>88</v>
      </c>
      <c r="J33" s="14">
        <f t="shared" si="5"/>
        <v>184</v>
      </c>
      <c r="K33" s="16">
        <v>67</v>
      </c>
      <c r="L33" s="16">
        <v>75</v>
      </c>
      <c r="M33" s="14">
        <f t="shared" si="6"/>
        <v>142</v>
      </c>
      <c r="N33" s="27">
        <f t="shared" si="7"/>
        <v>481</v>
      </c>
      <c r="O33" s="27"/>
      <c r="P33" s="27"/>
      <c r="Q33" s="27"/>
      <c r="R33" s="27"/>
    </row>
    <row r="34" spans="1:18" ht="15.75" customHeight="1">
      <c r="A34" s="19">
        <v>13</v>
      </c>
      <c r="B34" s="15" t="s">
        <v>129</v>
      </c>
      <c r="C34" s="15" t="s">
        <v>82</v>
      </c>
      <c r="D34" s="16">
        <v>1999</v>
      </c>
      <c r="E34" s="16">
        <v>79</v>
      </c>
      <c r="F34" s="16">
        <v>78</v>
      </c>
      <c r="G34" s="14">
        <f t="shared" si="4"/>
        <v>157</v>
      </c>
      <c r="H34" s="16">
        <v>93</v>
      </c>
      <c r="I34" s="16">
        <v>92</v>
      </c>
      <c r="J34" s="14">
        <f t="shared" si="5"/>
        <v>185</v>
      </c>
      <c r="K34" s="16">
        <v>58</v>
      </c>
      <c r="L34" s="16">
        <v>64</v>
      </c>
      <c r="M34" s="14">
        <f t="shared" si="6"/>
        <v>122</v>
      </c>
      <c r="N34" s="27">
        <f t="shared" si="7"/>
        <v>464</v>
      </c>
      <c r="O34" s="27"/>
      <c r="P34" s="27"/>
      <c r="Q34" s="27"/>
      <c r="R34" s="27"/>
    </row>
    <row r="35" spans="1:18" ht="15.75" customHeight="1">
      <c r="A35" s="19">
        <v>14</v>
      </c>
      <c r="B35" s="15" t="s">
        <v>130</v>
      </c>
      <c r="C35" s="15" t="s">
        <v>82</v>
      </c>
      <c r="D35" s="16">
        <v>2001</v>
      </c>
      <c r="E35" s="16">
        <v>76</v>
      </c>
      <c r="F35" s="16">
        <v>81</v>
      </c>
      <c r="G35" s="14">
        <f t="shared" si="4"/>
        <v>157</v>
      </c>
      <c r="H35" s="16">
        <v>89</v>
      </c>
      <c r="I35" s="16">
        <v>96</v>
      </c>
      <c r="J35" s="14">
        <f t="shared" si="5"/>
        <v>185</v>
      </c>
      <c r="K35" s="16">
        <v>59</v>
      </c>
      <c r="L35" s="16">
        <v>61</v>
      </c>
      <c r="M35" s="14">
        <f t="shared" si="6"/>
        <v>120</v>
      </c>
      <c r="N35" s="27">
        <f t="shared" si="7"/>
        <v>462</v>
      </c>
      <c r="O35" s="27"/>
      <c r="P35" s="27"/>
      <c r="Q35" s="27"/>
      <c r="R35" s="27"/>
    </row>
    <row r="36" spans="1:18" ht="15.75" customHeight="1">
      <c r="A36" s="19">
        <v>15</v>
      </c>
      <c r="B36" s="15" t="s">
        <v>115</v>
      </c>
      <c r="C36" s="15" t="s">
        <v>116</v>
      </c>
      <c r="D36" s="16">
        <v>2000</v>
      </c>
      <c r="E36" s="16">
        <v>85</v>
      </c>
      <c r="F36" s="16">
        <v>71</v>
      </c>
      <c r="G36" s="14">
        <f t="shared" si="4"/>
        <v>156</v>
      </c>
      <c r="H36" s="16">
        <v>90</v>
      </c>
      <c r="I36" s="16">
        <v>87</v>
      </c>
      <c r="J36" s="14">
        <f t="shared" si="5"/>
        <v>177</v>
      </c>
      <c r="K36" s="16">
        <v>63</v>
      </c>
      <c r="L36" s="16">
        <v>63</v>
      </c>
      <c r="M36" s="14">
        <f t="shared" si="6"/>
        <v>126</v>
      </c>
      <c r="N36" s="27">
        <f t="shared" si="7"/>
        <v>459</v>
      </c>
      <c r="O36" s="27"/>
      <c r="P36" s="27"/>
      <c r="Q36" s="27"/>
      <c r="R36" s="27"/>
    </row>
    <row r="37" spans="1:18" ht="15.75" customHeight="1">
      <c r="A37" s="19">
        <v>16</v>
      </c>
      <c r="B37" s="15" t="s">
        <v>137</v>
      </c>
      <c r="C37" s="15" t="s">
        <v>149</v>
      </c>
      <c r="D37" s="16">
        <v>1999</v>
      </c>
      <c r="E37" s="16">
        <v>61</v>
      </c>
      <c r="F37" s="16">
        <v>49</v>
      </c>
      <c r="G37" s="14">
        <f t="shared" si="4"/>
        <v>110</v>
      </c>
      <c r="H37" s="16">
        <v>83</v>
      </c>
      <c r="I37" s="16">
        <v>82</v>
      </c>
      <c r="J37" s="14">
        <f t="shared" si="5"/>
        <v>165</v>
      </c>
      <c r="K37" s="16">
        <v>67</v>
      </c>
      <c r="L37" s="16">
        <v>73</v>
      </c>
      <c r="M37" s="14">
        <f t="shared" si="6"/>
        <v>140</v>
      </c>
      <c r="N37" s="27">
        <f t="shared" si="7"/>
        <v>415</v>
      </c>
      <c r="O37" s="27"/>
      <c r="P37" s="27"/>
      <c r="Q37" s="27"/>
      <c r="R37" s="27"/>
    </row>
    <row r="38" spans="1:18" ht="15.75" customHeight="1">
      <c r="A38" s="19">
        <v>17</v>
      </c>
      <c r="B38" s="15" t="s">
        <v>139</v>
      </c>
      <c r="C38" s="15" t="s">
        <v>149</v>
      </c>
      <c r="D38" s="16">
        <v>1999</v>
      </c>
      <c r="E38" s="16">
        <v>42</v>
      </c>
      <c r="F38" s="16">
        <v>54</v>
      </c>
      <c r="G38" s="14">
        <f t="shared" si="4"/>
        <v>96</v>
      </c>
      <c r="H38" s="16">
        <v>90</v>
      </c>
      <c r="I38" s="16">
        <v>86</v>
      </c>
      <c r="J38" s="14">
        <f t="shared" si="5"/>
        <v>176</v>
      </c>
      <c r="K38" s="16">
        <v>65</v>
      </c>
      <c r="L38" s="16">
        <v>54</v>
      </c>
      <c r="M38" s="14">
        <f t="shared" si="6"/>
        <v>119</v>
      </c>
      <c r="N38" s="27">
        <f t="shared" si="7"/>
        <v>391</v>
      </c>
      <c r="O38" s="27"/>
      <c r="P38" s="27"/>
      <c r="Q38" s="27"/>
      <c r="R38" s="27"/>
    </row>
    <row r="39" spans="1:17" ht="3" customHeight="1">
      <c r="A39" s="35"/>
      <c r="B39" s="24"/>
      <c r="C39" s="24"/>
      <c r="D39" s="36"/>
      <c r="E39" s="36"/>
      <c r="F39" s="36"/>
      <c r="G39" s="32"/>
      <c r="H39" s="36"/>
      <c r="I39" s="36"/>
      <c r="J39" s="32"/>
      <c r="K39" s="36"/>
      <c r="L39" s="36"/>
      <c r="M39" s="32"/>
      <c r="N39" s="37"/>
      <c r="O39" s="37"/>
      <c r="P39" s="37"/>
      <c r="Q39" s="37"/>
    </row>
    <row r="40" spans="1:4" ht="14.25" customHeight="1">
      <c r="A40" s="57"/>
      <c r="B40" s="60" t="s">
        <v>58</v>
      </c>
      <c r="C40" s="61" t="s">
        <v>18</v>
      </c>
      <c r="D40" s="62" t="s">
        <v>19</v>
      </c>
    </row>
    <row r="41" spans="1:4" ht="12.75">
      <c r="A41" s="57" t="s">
        <v>1</v>
      </c>
      <c r="B41" s="31"/>
      <c r="C41" s="40">
        <v>40.6</v>
      </c>
      <c r="D41" s="37">
        <v>57.8</v>
      </c>
    </row>
    <row r="42" spans="1:4" ht="12.75">
      <c r="A42" s="57" t="s">
        <v>148</v>
      </c>
      <c r="B42" s="31"/>
      <c r="C42" s="40"/>
      <c r="D42" s="37">
        <v>32</v>
      </c>
    </row>
    <row r="43" spans="1:4" ht="12.75">
      <c r="A43" s="57" t="s">
        <v>147</v>
      </c>
      <c r="B43" s="31"/>
      <c r="C43" s="40">
        <v>31.6</v>
      </c>
      <c r="D43" s="37"/>
    </row>
    <row r="44" spans="1:4" ht="12.75">
      <c r="A44" s="57" t="s">
        <v>154</v>
      </c>
      <c r="B44" s="31"/>
      <c r="C44" s="40">
        <v>13.4</v>
      </c>
      <c r="D44" s="37"/>
    </row>
    <row r="45" spans="1:4" ht="12.75">
      <c r="A45" s="57" t="s">
        <v>116</v>
      </c>
      <c r="B45" s="31"/>
      <c r="C45" s="40"/>
      <c r="D45" s="37">
        <v>41.8</v>
      </c>
    </row>
    <row r="46" spans="1:4" ht="12.75">
      <c r="A46" s="57" t="s">
        <v>149</v>
      </c>
      <c r="B46" s="31"/>
      <c r="C46" s="40">
        <v>40.6</v>
      </c>
      <c r="D46" s="37"/>
    </row>
    <row r="47" spans="1:4" ht="13.5" customHeight="1">
      <c r="A47" s="57" t="s">
        <v>82</v>
      </c>
      <c r="B47" s="31"/>
      <c r="C47" s="40">
        <v>25.2</v>
      </c>
      <c r="D47" s="37"/>
    </row>
    <row r="48" spans="1:4" ht="7.5" customHeight="1">
      <c r="A48" s="57"/>
      <c r="B48" s="59"/>
      <c r="C48" s="40"/>
      <c r="D48" s="58"/>
    </row>
    <row r="49" spans="1:8" ht="15.75">
      <c r="A49" s="73" t="s">
        <v>61</v>
      </c>
      <c r="B49" s="74"/>
      <c r="C49" s="75"/>
      <c r="D49" s="76"/>
      <c r="E49" s="77"/>
      <c r="F49" s="76"/>
      <c r="G49" s="78"/>
      <c r="H49" s="77" t="s">
        <v>57</v>
      </c>
    </row>
    <row r="50" spans="1:8" ht="3.75" customHeight="1">
      <c r="A50" s="74"/>
      <c r="B50" s="74"/>
      <c r="C50" s="75"/>
      <c r="D50" s="75"/>
      <c r="E50" s="77"/>
      <c r="F50" s="75"/>
      <c r="G50" s="78"/>
      <c r="H50" s="79"/>
    </row>
    <row r="51" spans="1:8" ht="18" customHeight="1">
      <c r="A51" s="80" t="s">
        <v>77</v>
      </c>
      <c r="B51" s="74"/>
      <c r="C51" s="72"/>
      <c r="D51" s="75"/>
      <c r="E51" s="75"/>
      <c r="F51" s="74"/>
      <c r="G51" s="78"/>
      <c r="H51" s="77" t="s">
        <v>62</v>
      </c>
    </row>
    <row r="53" ht="12.75">
      <c r="D53" s="2"/>
    </row>
  </sheetData>
  <sheetProtection/>
  <printOptions horizontalCentered="1"/>
  <pageMargins left="0.15748031496062992" right="0.1968503937007874" top="0.1968503937007874" bottom="0" header="0.5118110236220472" footer="0.511811023622047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6.421875" style="3" customWidth="1"/>
    <col min="2" max="2" width="24.28125" style="3" customWidth="1"/>
    <col min="3" max="3" width="21.8515625" style="2" customWidth="1"/>
    <col min="4" max="4" width="6.28125" style="1" customWidth="1"/>
    <col min="5" max="5" width="5.57421875" style="3" bestFit="1" customWidth="1"/>
    <col min="6" max="6" width="5.8515625" style="3" bestFit="1" customWidth="1"/>
    <col min="7" max="7" width="7.8515625" style="3" customWidth="1"/>
    <col min="8" max="8" width="7.140625" style="3" customWidth="1"/>
    <col min="9" max="9" width="6.140625" style="3" customWidth="1"/>
    <col min="10" max="10" width="5.8515625" style="3" bestFit="1" customWidth="1"/>
    <col min="11" max="11" width="6.7109375" style="4" customWidth="1"/>
    <col min="12" max="12" width="7.28125" style="4" customWidth="1"/>
  </cols>
  <sheetData>
    <row r="1" ht="18">
      <c r="A1" s="7" t="s">
        <v>80</v>
      </c>
    </row>
    <row r="2" spans="1:6" ht="18">
      <c r="A2" s="82" t="s">
        <v>81</v>
      </c>
      <c r="B2" s="7"/>
      <c r="C2" s="8"/>
      <c r="D2" s="10" t="s">
        <v>6</v>
      </c>
      <c r="E2" s="7"/>
      <c r="F2" s="7"/>
    </row>
    <row r="3" spans="1:10" ht="18">
      <c r="A3" s="9"/>
      <c r="B3" s="7"/>
      <c r="C3" s="8"/>
      <c r="D3" s="27"/>
      <c r="E3" s="27" t="s">
        <v>30</v>
      </c>
      <c r="F3" s="27" t="s">
        <v>31</v>
      </c>
      <c r="G3" s="27" t="s">
        <v>32</v>
      </c>
      <c r="H3" s="27" t="s">
        <v>33</v>
      </c>
      <c r="I3" s="27" t="s">
        <v>34</v>
      </c>
      <c r="J3" s="27" t="s">
        <v>35</v>
      </c>
    </row>
    <row r="4" spans="1:10" ht="18">
      <c r="A4" s="9"/>
      <c r="B4" s="7"/>
      <c r="C4" s="8"/>
      <c r="D4" s="27" t="s">
        <v>36</v>
      </c>
      <c r="E4" s="27">
        <v>588</v>
      </c>
      <c r="F4" s="27">
        <v>575</v>
      </c>
      <c r="G4" s="27">
        <v>564</v>
      </c>
      <c r="H4" s="27">
        <v>555</v>
      </c>
      <c r="I4" s="27">
        <v>535</v>
      </c>
      <c r="J4" s="27">
        <v>510</v>
      </c>
    </row>
    <row r="5" spans="1:10" ht="21.75" customHeight="1">
      <c r="A5" s="11" t="s">
        <v>12</v>
      </c>
      <c r="D5" s="34" t="s">
        <v>37</v>
      </c>
      <c r="E5" s="34"/>
      <c r="F5" s="34">
        <v>585</v>
      </c>
      <c r="G5" s="34">
        <v>574</v>
      </c>
      <c r="H5" s="34">
        <v>564</v>
      </c>
      <c r="I5" s="34">
        <v>543</v>
      </c>
      <c r="J5" s="34">
        <v>520</v>
      </c>
    </row>
    <row r="6" spans="1:17" ht="17.25" customHeight="1">
      <c r="A6" s="14" t="s">
        <v>9</v>
      </c>
      <c r="B6" s="14" t="s">
        <v>7</v>
      </c>
      <c r="C6" s="14" t="s">
        <v>0</v>
      </c>
      <c r="D6" s="14" t="s">
        <v>8</v>
      </c>
      <c r="E6" s="14">
        <v>1</v>
      </c>
      <c r="F6" s="14">
        <v>2</v>
      </c>
      <c r="G6" s="14">
        <v>3</v>
      </c>
      <c r="H6" s="14" t="s">
        <v>40</v>
      </c>
      <c r="I6" s="14">
        <v>1</v>
      </c>
      <c r="J6" s="14">
        <v>2</v>
      </c>
      <c r="K6" s="14">
        <v>3</v>
      </c>
      <c r="L6" s="14" t="s">
        <v>40</v>
      </c>
      <c r="M6" s="27" t="s">
        <v>29</v>
      </c>
      <c r="N6" s="14" t="s">
        <v>15</v>
      </c>
      <c r="O6" s="22" t="s">
        <v>16</v>
      </c>
      <c r="P6" s="22" t="s">
        <v>17</v>
      </c>
      <c r="Q6" s="22" t="s">
        <v>152</v>
      </c>
    </row>
    <row r="7" spans="1:17" ht="18.75" customHeight="1">
      <c r="A7" s="31"/>
      <c r="B7" s="30" t="s">
        <v>18</v>
      </c>
      <c r="C7" s="31"/>
      <c r="D7" s="32"/>
      <c r="E7" s="32"/>
      <c r="F7" s="32"/>
      <c r="G7" s="32"/>
      <c r="H7" s="32"/>
      <c r="I7" s="32"/>
      <c r="J7" s="32"/>
      <c r="K7" s="40"/>
      <c r="L7" s="40"/>
      <c r="M7" s="37"/>
      <c r="N7" s="32" t="s">
        <v>44</v>
      </c>
      <c r="O7" s="40">
        <v>7.7</v>
      </c>
      <c r="P7" s="40"/>
      <c r="Q7" s="40"/>
    </row>
    <row r="8" spans="1:17" ht="18" customHeight="1">
      <c r="A8" s="19">
        <v>1</v>
      </c>
      <c r="B8" s="15" t="s">
        <v>114</v>
      </c>
      <c r="C8" s="15" t="s">
        <v>148</v>
      </c>
      <c r="D8" s="16">
        <v>2001</v>
      </c>
      <c r="E8" s="16">
        <v>91</v>
      </c>
      <c r="F8" s="16">
        <v>82</v>
      </c>
      <c r="G8" s="16">
        <v>85</v>
      </c>
      <c r="H8" s="14">
        <f aca="true" t="shared" si="0" ref="H8:H16">SUM(E8:G8)</f>
        <v>258</v>
      </c>
      <c r="I8" s="16">
        <v>86</v>
      </c>
      <c r="J8" s="16">
        <v>85</v>
      </c>
      <c r="K8" s="16">
        <v>89</v>
      </c>
      <c r="L8" s="14">
        <f aca="true" t="shared" si="1" ref="L8:L16">SUM(I8:K8)</f>
        <v>260</v>
      </c>
      <c r="M8" s="27">
        <f aca="true" t="shared" si="2" ref="M8:M16">H8+L8</f>
        <v>518</v>
      </c>
      <c r="N8" s="27" t="s">
        <v>35</v>
      </c>
      <c r="O8" s="27">
        <v>23</v>
      </c>
      <c r="P8" s="27"/>
      <c r="Q8" s="27">
        <v>4</v>
      </c>
    </row>
    <row r="9" spans="1:17" ht="18" customHeight="1">
      <c r="A9" s="19">
        <v>2</v>
      </c>
      <c r="B9" s="15" t="s">
        <v>73</v>
      </c>
      <c r="C9" s="15" t="s">
        <v>2</v>
      </c>
      <c r="D9" s="16">
        <v>1999</v>
      </c>
      <c r="E9" s="16">
        <v>86</v>
      </c>
      <c r="F9" s="16">
        <v>84</v>
      </c>
      <c r="G9" s="16">
        <v>86</v>
      </c>
      <c r="H9" s="14">
        <f t="shared" si="0"/>
        <v>256</v>
      </c>
      <c r="I9" s="16">
        <v>73</v>
      </c>
      <c r="J9" s="16">
        <v>83</v>
      </c>
      <c r="K9" s="16">
        <v>85</v>
      </c>
      <c r="L9" s="14">
        <f t="shared" si="1"/>
        <v>241</v>
      </c>
      <c r="M9" s="27">
        <f t="shared" si="2"/>
        <v>497</v>
      </c>
      <c r="N9" s="27"/>
      <c r="O9" s="27"/>
      <c r="P9" s="27"/>
      <c r="Q9" s="27">
        <v>3</v>
      </c>
    </row>
    <row r="10" spans="1:17" ht="18" customHeight="1">
      <c r="A10" s="19">
        <v>3</v>
      </c>
      <c r="B10" s="15" t="s">
        <v>96</v>
      </c>
      <c r="C10" s="15" t="s">
        <v>147</v>
      </c>
      <c r="D10" s="16">
        <v>2000</v>
      </c>
      <c r="E10" s="16">
        <v>61</v>
      </c>
      <c r="F10" s="16">
        <v>71</v>
      </c>
      <c r="G10" s="16">
        <v>75</v>
      </c>
      <c r="H10" s="14">
        <f t="shared" si="0"/>
        <v>207</v>
      </c>
      <c r="I10" s="16">
        <v>77</v>
      </c>
      <c r="J10" s="16">
        <v>62</v>
      </c>
      <c r="K10" s="16">
        <v>69</v>
      </c>
      <c r="L10" s="14">
        <f t="shared" si="1"/>
        <v>208</v>
      </c>
      <c r="M10" s="27">
        <f t="shared" si="2"/>
        <v>415</v>
      </c>
      <c r="N10" s="27"/>
      <c r="O10" s="27"/>
      <c r="P10" s="27"/>
      <c r="Q10" s="27">
        <v>1</v>
      </c>
    </row>
    <row r="11" spans="1:17" ht="18.75" customHeight="1">
      <c r="A11" s="19"/>
      <c r="B11" s="15" t="s">
        <v>95</v>
      </c>
      <c r="C11" s="15" t="s">
        <v>2</v>
      </c>
      <c r="D11" s="16">
        <v>2002</v>
      </c>
      <c r="E11" s="16">
        <v>74</v>
      </c>
      <c r="F11" s="16">
        <v>74</v>
      </c>
      <c r="G11" s="16">
        <v>60</v>
      </c>
      <c r="H11" s="14">
        <f t="shared" si="0"/>
        <v>208</v>
      </c>
      <c r="I11" s="16" t="s">
        <v>164</v>
      </c>
      <c r="J11" s="16" t="s">
        <v>165</v>
      </c>
      <c r="K11" s="16" t="s">
        <v>166</v>
      </c>
      <c r="L11" s="14">
        <f t="shared" si="1"/>
        <v>0</v>
      </c>
      <c r="M11" s="27">
        <f t="shared" si="2"/>
        <v>208</v>
      </c>
      <c r="N11" s="27"/>
      <c r="O11" s="27"/>
      <c r="P11" s="27"/>
      <c r="Q11" s="27">
        <v>0</v>
      </c>
    </row>
    <row r="12" spans="1:17" ht="18.75" customHeight="1">
      <c r="A12" s="19"/>
      <c r="B12" s="15" t="s">
        <v>98</v>
      </c>
      <c r="C12" s="15" t="s">
        <v>147</v>
      </c>
      <c r="D12" s="16">
        <v>2000</v>
      </c>
      <c r="E12" s="16">
        <v>73</v>
      </c>
      <c r="F12" s="16">
        <v>54</v>
      </c>
      <c r="G12" s="16">
        <v>69</v>
      </c>
      <c r="H12" s="14">
        <f t="shared" si="0"/>
        <v>196</v>
      </c>
      <c r="I12" s="16" t="s">
        <v>164</v>
      </c>
      <c r="J12" s="16" t="s">
        <v>165</v>
      </c>
      <c r="K12" s="16" t="s">
        <v>166</v>
      </c>
      <c r="L12" s="14">
        <f t="shared" si="1"/>
        <v>0</v>
      </c>
      <c r="M12" s="27">
        <f t="shared" si="2"/>
        <v>196</v>
      </c>
      <c r="N12" s="27"/>
      <c r="O12" s="27"/>
      <c r="P12" s="27"/>
      <c r="Q12" s="27">
        <v>0</v>
      </c>
    </row>
    <row r="13" spans="1:17" ht="18.75" customHeight="1">
      <c r="A13" s="19"/>
      <c r="B13" s="15" t="s">
        <v>91</v>
      </c>
      <c r="C13" s="15" t="s">
        <v>2</v>
      </c>
      <c r="D13" s="16">
        <v>1998</v>
      </c>
      <c r="E13" s="16">
        <v>25</v>
      </c>
      <c r="F13" s="16">
        <v>49</v>
      </c>
      <c r="G13" s="16">
        <v>24</v>
      </c>
      <c r="H13" s="14">
        <f t="shared" si="0"/>
        <v>98</v>
      </c>
      <c r="I13" s="16" t="s">
        <v>164</v>
      </c>
      <c r="J13" s="16" t="s">
        <v>165</v>
      </c>
      <c r="K13" s="16" t="s">
        <v>166</v>
      </c>
      <c r="L13" s="14">
        <f t="shared" si="1"/>
        <v>0</v>
      </c>
      <c r="M13" s="27">
        <f t="shared" si="2"/>
        <v>98</v>
      </c>
      <c r="N13" s="27"/>
      <c r="O13" s="27"/>
      <c r="P13" s="27"/>
      <c r="Q13" s="27">
        <v>0</v>
      </c>
    </row>
    <row r="14" spans="1:17" ht="18.75" customHeight="1">
      <c r="A14" s="19" t="s">
        <v>156</v>
      </c>
      <c r="B14" s="15" t="s">
        <v>65</v>
      </c>
      <c r="C14" s="15" t="s">
        <v>97</v>
      </c>
      <c r="D14" s="16">
        <v>1997</v>
      </c>
      <c r="E14" s="16">
        <v>90</v>
      </c>
      <c r="F14" s="16">
        <v>92</v>
      </c>
      <c r="G14" s="16">
        <v>88</v>
      </c>
      <c r="H14" s="14">
        <f t="shared" si="0"/>
        <v>270</v>
      </c>
      <c r="I14" s="16">
        <v>92</v>
      </c>
      <c r="J14" s="16">
        <v>92</v>
      </c>
      <c r="K14" s="16">
        <v>98</v>
      </c>
      <c r="L14" s="14">
        <f t="shared" si="1"/>
        <v>282</v>
      </c>
      <c r="M14" s="27">
        <f t="shared" si="2"/>
        <v>552</v>
      </c>
      <c r="N14" s="27"/>
      <c r="O14" s="27"/>
      <c r="P14" s="27"/>
      <c r="Q14" s="27">
        <v>4</v>
      </c>
    </row>
    <row r="15" spans="1:17" ht="18.75" customHeight="1">
      <c r="A15" s="19" t="s">
        <v>156</v>
      </c>
      <c r="B15" s="15" t="s">
        <v>163</v>
      </c>
      <c r="C15" s="15" t="s">
        <v>162</v>
      </c>
      <c r="D15" s="16">
        <v>1977</v>
      </c>
      <c r="E15" s="16">
        <v>91</v>
      </c>
      <c r="F15" s="16">
        <v>93</v>
      </c>
      <c r="G15" s="16">
        <v>92</v>
      </c>
      <c r="H15" s="14">
        <f t="shared" si="0"/>
        <v>276</v>
      </c>
      <c r="I15" s="16">
        <v>88</v>
      </c>
      <c r="J15" s="16">
        <v>94</v>
      </c>
      <c r="K15" s="16">
        <v>91</v>
      </c>
      <c r="L15" s="14">
        <f t="shared" si="1"/>
        <v>273</v>
      </c>
      <c r="M15" s="27">
        <f t="shared" si="2"/>
        <v>549</v>
      </c>
      <c r="N15" s="27"/>
      <c r="O15" s="27"/>
      <c r="P15" s="27"/>
      <c r="Q15" s="27">
        <v>12</v>
      </c>
    </row>
    <row r="16" spans="1:17" ht="18.75" customHeight="1">
      <c r="A16" s="19" t="s">
        <v>156</v>
      </c>
      <c r="B16" s="15" t="s">
        <v>157</v>
      </c>
      <c r="C16" s="15" t="s">
        <v>162</v>
      </c>
      <c r="D16" s="16">
        <v>1972</v>
      </c>
      <c r="E16" s="16">
        <v>83</v>
      </c>
      <c r="F16" s="16">
        <v>83</v>
      </c>
      <c r="G16" s="16">
        <v>92</v>
      </c>
      <c r="H16" s="14">
        <f t="shared" si="0"/>
        <v>258</v>
      </c>
      <c r="I16" s="16" t="s">
        <v>164</v>
      </c>
      <c r="J16" s="16" t="s">
        <v>165</v>
      </c>
      <c r="K16" s="16" t="s">
        <v>166</v>
      </c>
      <c r="L16" s="14">
        <f t="shared" si="1"/>
        <v>0</v>
      </c>
      <c r="M16" s="27">
        <f t="shared" si="2"/>
        <v>258</v>
      </c>
      <c r="N16" s="27"/>
      <c r="O16" s="27"/>
      <c r="P16" s="27"/>
      <c r="Q16" s="27">
        <v>4</v>
      </c>
    </row>
    <row r="17" spans="1:17" ht="20.25" customHeight="1">
      <c r="A17" s="35"/>
      <c r="B17" s="30" t="s">
        <v>19</v>
      </c>
      <c r="C17" s="24"/>
      <c r="D17" s="36"/>
      <c r="E17" s="36"/>
      <c r="F17" s="36"/>
      <c r="G17" s="36"/>
      <c r="H17" s="36"/>
      <c r="I17" s="32"/>
      <c r="J17" s="32"/>
      <c r="K17" s="40"/>
      <c r="L17" s="40"/>
      <c r="M17" s="6"/>
      <c r="N17" s="32" t="s">
        <v>44</v>
      </c>
      <c r="O17" s="40">
        <v>2.3</v>
      </c>
      <c r="P17" s="6"/>
      <c r="Q17" s="6"/>
    </row>
    <row r="18" spans="1:17" ht="13.5" customHeight="1">
      <c r="A18" s="19">
        <v>1</v>
      </c>
      <c r="B18" s="15" t="s">
        <v>110</v>
      </c>
      <c r="C18" s="15" t="s">
        <v>148</v>
      </c>
      <c r="D18" s="16">
        <v>1999</v>
      </c>
      <c r="E18" s="16">
        <v>95</v>
      </c>
      <c r="F18" s="16">
        <v>90</v>
      </c>
      <c r="G18" s="16">
        <v>92</v>
      </c>
      <c r="H18" s="14">
        <f aca="true" t="shared" si="3" ref="H18:H32">SUM(E18:G18)</f>
        <v>277</v>
      </c>
      <c r="I18" s="16">
        <v>95</v>
      </c>
      <c r="J18" s="16">
        <v>90</v>
      </c>
      <c r="K18" s="16">
        <v>90</v>
      </c>
      <c r="L18" s="14">
        <f aca="true" t="shared" si="4" ref="L18:L32">SUM(I18:K18)</f>
        <v>275</v>
      </c>
      <c r="M18" s="27">
        <f aca="true" t="shared" si="5" ref="M18:M32">H18+L18</f>
        <v>552</v>
      </c>
      <c r="N18" s="27" t="s">
        <v>34</v>
      </c>
      <c r="O18" s="27">
        <v>23</v>
      </c>
      <c r="P18" s="27"/>
      <c r="Q18" s="27">
        <v>10</v>
      </c>
    </row>
    <row r="19" spans="1:17" ht="13.5" customHeight="1">
      <c r="A19" s="19">
        <v>2</v>
      </c>
      <c r="B19" s="15" t="s">
        <v>68</v>
      </c>
      <c r="C19" s="15" t="s">
        <v>148</v>
      </c>
      <c r="D19" s="16">
        <v>1999</v>
      </c>
      <c r="E19" s="16">
        <v>88</v>
      </c>
      <c r="F19" s="16">
        <v>92</v>
      </c>
      <c r="G19" s="16">
        <v>95</v>
      </c>
      <c r="H19" s="14">
        <f t="shared" si="3"/>
        <v>275</v>
      </c>
      <c r="I19" s="16">
        <v>92</v>
      </c>
      <c r="J19" s="16">
        <v>91</v>
      </c>
      <c r="K19" s="16">
        <v>89</v>
      </c>
      <c r="L19" s="14">
        <f t="shared" si="4"/>
        <v>272</v>
      </c>
      <c r="M19" s="27">
        <f t="shared" si="5"/>
        <v>547</v>
      </c>
      <c r="N19" s="27" t="s">
        <v>34</v>
      </c>
      <c r="O19" s="27">
        <v>20.7</v>
      </c>
      <c r="P19" s="27"/>
      <c r="Q19" s="27">
        <v>7</v>
      </c>
    </row>
    <row r="20" spans="1:17" ht="13.5" customHeight="1">
      <c r="A20" s="19">
        <v>3</v>
      </c>
      <c r="B20" s="15" t="s">
        <v>70</v>
      </c>
      <c r="C20" s="15" t="s">
        <v>148</v>
      </c>
      <c r="D20" s="16">
        <v>1998</v>
      </c>
      <c r="E20" s="16">
        <v>82</v>
      </c>
      <c r="F20" s="16">
        <v>92</v>
      </c>
      <c r="G20" s="16">
        <v>93</v>
      </c>
      <c r="H20" s="14">
        <f t="shared" si="3"/>
        <v>267</v>
      </c>
      <c r="I20" s="16">
        <v>91</v>
      </c>
      <c r="J20" s="16">
        <v>94</v>
      </c>
      <c r="K20" s="16">
        <v>94</v>
      </c>
      <c r="L20" s="14">
        <f t="shared" si="4"/>
        <v>279</v>
      </c>
      <c r="M20" s="27">
        <f t="shared" si="5"/>
        <v>546</v>
      </c>
      <c r="N20" s="27" t="s">
        <v>34</v>
      </c>
      <c r="O20" s="27">
        <v>18.4</v>
      </c>
      <c r="P20" s="27"/>
      <c r="Q20" s="27">
        <v>11</v>
      </c>
    </row>
    <row r="21" spans="1:17" ht="13.5" customHeight="1">
      <c r="A21" s="19">
        <v>4</v>
      </c>
      <c r="B21" s="15" t="s">
        <v>71</v>
      </c>
      <c r="C21" s="15" t="s">
        <v>2</v>
      </c>
      <c r="D21" s="16">
        <v>1998</v>
      </c>
      <c r="E21" s="16">
        <v>87</v>
      </c>
      <c r="F21" s="16">
        <v>89</v>
      </c>
      <c r="G21" s="16">
        <v>91</v>
      </c>
      <c r="H21" s="14">
        <f t="shared" si="3"/>
        <v>267</v>
      </c>
      <c r="I21" s="16">
        <v>92</v>
      </c>
      <c r="J21" s="16">
        <v>86</v>
      </c>
      <c r="K21" s="16">
        <v>88</v>
      </c>
      <c r="L21" s="14">
        <f t="shared" si="4"/>
        <v>266</v>
      </c>
      <c r="M21" s="27">
        <f t="shared" si="5"/>
        <v>533</v>
      </c>
      <c r="N21" s="27" t="s">
        <v>35</v>
      </c>
      <c r="O21" s="27">
        <v>16.1</v>
      </c>
      <c r="P21" s="27"/>
      <c r="Q21" s="27">
        <v>9</v>
      </c>
    </row>
    <row r="22" spans="1:17" ht="13.5" customHeight="1">
      <c r="A22" s="19">
        <v>5</v>
      </c>
      <c r="B22" s="15" t="s">
        <v>69</v>
      </c>
      <c r="C22" s="15" t="s">
        <v>148</v>
      </c>
      <c r="D22" s="16">
        <v>1999</v>
      </c>
      <c r="E22" s="16">
        <v>83</v>
      </c>
      <c r="F22" s="16">
        <v>74</v>
      </c>
      <c r="G22" s="16">
        <v>84</v>
      </c>
      <c r="H22" s="14">
        <f t="shared" si="3"/>
        <v>241</v>
      </c>
      <c r="I22" s="16">
        <v>82</v>
      </c>
      <c r="J22" s="16">
        <v>84</v>
      </c>
      <c r="K22" s="16">
        <v>84</v>
      </c>
      <c r="L22" s="14">
        <f t="shared" si="4"/>
        <v>250</v>
      </c>
      <c r="M22" s="27">
        <f t="shared" si="5"/>
        <v>491</v>
      </c>
      <c r="N22" s="27"/>
      <c r="O22" s="27"/>
      <c r="P22" s="27"/>
      <c r="Q22" s="27">
        <v>4</v>
      </c>
    </row>
    <row r="23" spans="1:17" ht="13.5" customHeight="1">
      <c r="A23" s="19">
        <v>6</v>
      </c>
      <c r="B23" s="15" t="s">
        <v>72</v>
      </c>
      <c r="C23" s="15" t="s">
        <v>2</v>
      </c>
      <c r="D23" s="16">
        <v>1999</v>
      </c>
      <c r="E23" s="16">
        <v>85</v>
      </c>
      <c r="F23" s="16">
        <v>86</v>
      </c>
      <c r="G23" s="16">
        <v>84</v>
      </c>
      <c r="H23" s="14">
        <f t="shared" si="3"/>
        <v>255</v>
      </c>
      <c r="I23" s="16">
        <v>79</v>
      </c>
      <c r="J23" s="16">
        <v>67</v>
      </c>
      <c r="K23" s="16">
        <v>73</v>
      </c>
      <c r="L23" s="14">
        <f t="shared" si="4"/>
        <v>219</v>
      </c>
      <c r="M23" s="27">
        <f t="shared" si="5"/>
        <v>474</v>
      </c>
      <c r="N23" s="27"/>
      <c r="O23" s="27"/>
      <c r="P23" s="27"/>
      <c r="Q23" s="27">
        <v>2</v>
      </c>
    </row>
    <row r="24" spans="1:17" ht="13.5" customHeight="1">
      <c r="A24" s="19">
        <v>7</v>
      </c>
      <c r="B24" s="15" t="s">
        <v>106</v>
      </c>
      <c r="C24" s="15" t="s">
        <v>148</v>
      </c>
      <c r="D24" s="16">
        <v>1999</v>
      </c>
      <c r="E24" s="16">
        <v>83</v>
      </c>
      <c r="F24" s="16">
        <v>81</v>
      </c>
      <c r="G24" s="16">
        <v>79</v>
      </c>
      <c r="H24" s="14">
        <f t="shared" si="3"/>
        <v>243</v>
      </c>
      <c r="I24" s="16">
        <v>79</v>
      </c>
      <c r="J24" s="16">
        <v>76</v>
      </c>
      <c r="K24" s="16">
        <v>72</v>
      </c>
      <c r="L24" s="14">
        <f t="shared" si="4"/>
        <v>227</v>
      </c>
      <c r="M24" s="27">
        <f t="shared" si="5"/>
        <v>470</v>
      </c>
      <c r="N24" s="27"/>
      <c r="O24" s="27"/>
      <c r="P24" s="27"/>
      <c r="Q24" s="27">
        <v>2</v>
      </c>
    </row>
    <row r="25" spans="1:17" ht="13.5" customHeight="1">
      <c r="A25" s="19">
        <v>8</v>
      </c>
      <c r="B25" s="15" t="s">
        <v>92</v>
      </c>
      <c r="C25" s="15" t="s">
        <v>2</v>
      </c>
      <c r="D25" s="16">
        <v>2000</v>
      </c>
      <c r="E25" s="16">
        <v>86</v>
      </c>
      <c r="F25" s="16">
        <v>82</v>
      </c>
      <c r="G25" s="16">
        <v>89</v>
      </c>
      <c r="H25" s="14">
        <f t="shared" si="3"/>
        <v>257</v>
      </c>
      <c r="I25" s="16">
        <v>63</v>
      </c>
      <c r="J25" s="16">
        <v>77</v>
      </c>
      <c r="K25" s="16">
        <v>69</v>
      </c>
      <c r="L25" s="14">
        <f t="shared" si="4"/>
        <v>209</v>
      </c>
      <c r="M25" s="27">
        <f t="shared" si="5"/>
        <v>466</v>
      </c>
      <c r="N25" s="27"/>
      <c r="O25" s="27"/>
      <c r="P25" s="27"/>
      <c r="Q25" s="27">
        <v>1</v>
      </c>
    </row>
    <row r="26" spans="1:17" ht="13.5" customHeight="1">
      <c r="A26" s="19">
        <v>9</v>
      </c>
      <c r="B26" s="15" t="s">
        <v>107</v>
      </c>
      <c r="C26" s="15" t="s">
        <v>147</v>
      </c>
      <c r="D26" s="16">
        <v>1999</v>
      </c>
      <c r="E26" s="16">
        <v>73</v>
      </c>
      <c r="F26" s="16">
        <v>76</v>
      </c>
      <c r="G26" s="16">
        <v>78</v>
      </c>
      <c r="H26" s="14">
        <f t="shared" si="3"/>
        <v>227</v>
      </c>
      <c r="I26" s="16">
        <v>68</v>
      </c>
      <c r="J26" s="16">
        <v>74</v>
      </c>
      <c r="K26" s="16">
        <v>78</v>
      </c>
      <c r="L26" s="14">
        <f t="shared" si="4"/>
        <v>220</v>
      </c>
      <c r="M26" s="27">
        <f t="shared" si="5"/>
        <v>447</v>
      </c>
      <c r="N26" s="27"/>
      <c r="O26" s="27"/>
      <c r="P26" s="27"/>
      <c r="Q26" s="27">
        <v>1</v>
      </c>
    </row>
    <row r="27" spans="1:17" ht="13.5" customHeight="1">
      <c r="A27" s="19">
        <v>10</v>
      </c>
      <c r="B27" s="15" t="s">
        <v>108</v>
      </c>
      <c r="C27" s="15" t="s">
        <v>147</v>
      </c>
      <c r="D27" s="16">
        <v>1999</v>
      </c>
      <c r="E27" s="16">
        <v>83</v>
      </c>
      <c r="F27" s="16">
        <v>78</v>
      </c>
      <c r="G27" s="16">
        <v>84</v>
      </c>
      <c r="H27" s="14">
        <f t="shared" si="3"/>
        <v>245</v>
      </c>
      <c r="I27" s="16">
        <v>61</v>
      </c>
      <c r="J27" s="16"/>
      <c r="K27" s="16"/>
      <c r="L27" s="14">
        <f t="shared" si="4"/>
        <v>61</v>
      </c>
      <c r="M27" s="27">
        <f t="shared" si="5"/>
        <v>306</v>
      </c>
      <c r="N27" s="27"/>
      <c r="O27" s="27"/>
      <c r="P27" s="27"/>
      <c r="Q27" s="27">
        <v>2</v>
      </c>
    </row>
    <row r="28" spans="1:17" ht="13.5" customHeight="1">
      <c r="A28" s="19"/>
      <c r="B28" s="15" t="s">
        <v>105</v>
      </c>
      <c r="C28" s="15" t="s">
        <v>154</v>
      </c>
      <c r="D28" s="16">
        <v>2000</v>
      </c>
      <c r="E28" s="16">
        <v>71</v>
      </c>
      <c r="F28" s="16">
        <v>64</v>
      </c>
      <c r="G28" s="16">
        <v>79</v>
      </c>
      <c r="H28" s="14">
        <f t="shared" si="3"/>
        <v>214</v>
      </c>
      <c r="I28" s="16" t="s">
        <v>164</v>
      </c>
      <c r="J28" s="16" t="s">
        <v>165</v>
      </c>
      <c r="K28" s="16" t="s">
        <v>166</v>
      </c>
      <c r="L28" s="14">
        <f t="shared" si="4"/>
        <v>0</v>
      </c>
      <c r="M28" s="27">
        <f t="shared" si="5"/>
        <v>214</v>
      </c>
      <c r="N28" s="27"/>
      <c r="O28" s="27"/>
      <c r="P28" s="27"/>
      <c r="Q28" s="27">
        <v>0</v>
      </c>
    </row>
    <row r="29" spans="1:17" ht="13.5" customHeight="1">
      <c r="A29" s="19"/>
      <c r="B29" s="15" t="s">
        <v>90</v>
      </c>
      <c r="C29" s="15" t="s">
        <v>39</v>
      </c>
      <c r="D29" s="16">
        <v>2001</v>
      </c>
      <c r="E29" s="16">
        <v>64</v>
      </c>
      <c r="F29" s="16">
        <v>65</v>
      </c>
      <c r="G29" s="16">
        <v>62</v>
      </c>
      <c r="H29" s="14">
        <f t="shared" si="3"/>
        <v>191</v>
      </c>
      <c r="I29" s="16" t="s">
        <v>164</v>
      </c>
      <c r="J29" s="16" t="s">
        <v>165</v>
      </c>
      <c r="K29" s="16" t="s">
        <v>166</v>
      </c>
      <c r="L29" s="14">
        <f t="shared" si="4"/>
        <v>0</v>
      </c>
      <c r="M29" s="27">
        <f t="shared" si="5"/>
        <v>191</v>
      </c>
      <c r="N29" s="27"/>
      <c r="O29" s="27"/>
      <c r="P29" s="27"/>
      <c r="Q29" s="27">
        <v>0</v>
      </c>
    </row>
    <row r="30" spans="1:17" ht="13.5" customHeight="1">
      <c r="A30" s="19"/>
      <c r="B30" s="15" t="s">
        <v>93</v>
      </c>
      <c r="C30" s="15" t="s">
        <v>2</v>
      </c>
      <c r="D30" s="16">
        <v>2002</v>
      </c>
      <c r="E30" s="16">
        <v>72</v>
      </c>
      <c r="F30" s="16">
        <v>66</v>
      </c>
      <c r="G30" s="16">
        <v>35</v>
      </c>
      <c r="H30" s="14">
        <f t="shared" si="3"/>
        <v>173</v>
      </c>
      <c r="I30" s="16" t="s">
        <v>164</v>
      </c>
      <c r="J30" s="16" t="s">
        <v>165</v>
      </c>
      <c r="K30" s="16" t="s">
        <v>166</v>
      </c>
      <c r="L30" s="14">
        <f t="shared" si="4"/>
        <v>0</v>
      </c>
      <c r="M30" s="27">
        <f t="shared" si="5"/>
        <v>173</v>
      </c>
      <c r="N30" s="27"/>
      <c r="O30" s="27"/>
      <c r="P30" s="27"/>
      <c r="Q30" s="27">
        <v>0</v>
      </c>
    </row>
    <row r="31" spans="1:17" ht="13.5" customHeight="1">
      <c r="A31" s="19"/>
      <c r="B31" s="15" t="s">
        <v>94</v>
      </c>
      <c r="C31" s="15" t="s">
        <v>2</v>
      </c>
      <c r="D31" s="16">
        <v>2001</v>
      </c>
      <c r="E31" s="16">
        <v>59</v>
      </c>
      <c r="F31" s="16">
        <v>58</v>
      </c>
      <c r="G31" s="16">
        <v>47</v>
      </c>
      <c r="H31" s="14">
        <f t="shared" si="3"/>
        <v>164</v>
      </c>
      <c r="I31" s="16" t="s">
        <v>164</v>
      </c>
      <c r="J31" s="16" t="s">
        <v>165</v>
      </c>
      <c r="K31" s="16" t="s">
        <v>166</v>
      </c>
      <c r="L31" s="14">
        <f t="shared" si="4"/>
        <v>0</v>
      </c>
      <c r="M31" s="27">
        <f t="shared" si="5"/>
        <v>164</v>
      </c>
      <c r="N31" s="27"/>
      <c r="O31" s="27"/>
      <c r="P31" s="27"/>
      <c r="Q31" s="27">
        <v>0</v>
      </c>
    </row>
    <row r="32" spans="1:17" ht="13.5" customHeight="1">
      <c r="A32" s="19"/>
      <c r="B32" s="15" t="s">
        <v>104</v>
      </c>
      <c r="C32" s="15" t="s">
        <v>154</v>
      </c>
      <c r="D32" s="16">
        <v>2001</v>
      </c>
      <c r="E32" s="16">
        <v>44</v>
      </c>
      <c r="F32" s="16">
        <v>33</v>
      </c>
      <c r="G32" s="16">
        <v>36</v>
      </c>
      <c r="H32" s="14">
        <f t="shared" si="3"/>
        <v>113</v>
      </c>
      <c r="I32" s="16" t="s">
        <v>164</v>
      </c>
      <c r="J32" s="16" t="s">
        <v>165</v>
      </c>
      <c r="K32" s="16" t="s">
        <v>166</v>
      </c>
      <c r="L32" s="14">
        <f t="shared" si="4"/>
        <v>0</v>
      </c>
      <c r="M32" s="27">
        <f t="shared" si="5"/>
        <v>113</v>
      </c>
      <c r="N32" s="27"/>
      <c r="O32" s="27"/>
      <c r="P32" s="27"/>
      <c r="Q32" s="27">
        <v>0</v>
      </c>
    </row>
    <row r="34" spans="1:4" ht="15.75">
      <c r="A34" s="60" t="s">
        <v>58</v>
      </c>
      <c r="B34" s="60"/>
      <c r="C34" s="61" t="s">
        <v>18</v>
      </c>
      <c r="D34" s="62" t="s">
        <v>19</v>
      </c>
    </row>
    <row r="35" spans="1:5" ht="15">
      <c r="A35" s="89" t="s">
        <v>2</v>
      </c>
      <c r="B35" s="89"/>
      <c r="C35" s="90"/>
      <c r="D35" s="91">
        <v>16.1</v>
      </c>
      <c r="E35" s="93"/>
    </row>
    <row r="36" spans="1:5" ht="15">
      <c r="A36" s="89" t="s">
        <v>148</v>
      </c>
      <c r="B36" s="89"/>
      <c r="C36" s="90">
        <v>23</v>
      </c>
      <c r="D36" s="91">
        <v>62.1</v>
      </c>
      <c r="E36" s="93"/>
    </row>
    <row r="37" spans="1:5" ht="15">
      <c r="A37" s="89" t="s">
        <v>147</v>
      </c>
      <c r="B37" s="89"/>
      <c r="C37" s="90"/>
      <c r="D37" s="91"/>
      <c r="E37" s="93"/>
    </row>
    <row r="38" spans="1:5" ht="15">
      <c r="A38" s="89" t="s">
        <v>154</v>
      </c>
      <c r="B38" s="89"/>
      <c r="C38" s="90"/>
      <c r="D38" s="92"/>
      <c r="E38" s="93"/>
    </row>
    <row r="40" spans="1:8" ht="15.75">
      <c r="A40" s="73" t="s">
        <v>61</v>
      </c>
      <c r="B40" s="74"/>
      <c r="C40" s="75"/>
      <c r="D40" s="76"/>
      <c r="E40" s="77"/>
      <c r="F40" s="76"/>
      <c r="G40" s="78"/>
      <c r="H40" s="77" t="s">
        <v>57</v>
      </c>
    </row>
    <row r="41" spans="1:8" ht="15.75">
      <c r="A41" s="74"/>
      <c r="B41" s="74"/>
      <c r="C41" s="75"/>
      <c r="D41" s="75"/>
      <c r="E41" s="77"/>
      <c r="F41" s="75"/>
      <c r="G41" s="78"/>
      <c r="H41" s="79"/>
    </row>
    <row r="42" spans="1:8" ht="15.75">
      <c r="A42" s="80" t="s">
        <v>77</v>
      </c>
      <c r="B42" s="74"/>
      <c r="C42" s="72"/>
      <c r="D42" s="75"/>
      <c r="E42" s="75"/>
      <c r="F42" s="74"/>
      <c r="G42" s="78"/>
      <c r="H42" s="77" t="s">
        <v>62</v>
      </c>
    </row>
  </sheetData>
  <sheetProtection/>
  <printOptions horizontalCentered="1"/>
  <pageMargins left="0.75" right="0.75" top="0.41" bottom="0" header="0.29" footer="0.23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6.421875" style="3" customWidth="1"/>
    <col min="2" max="2" width="22.28125" style="3" customWidth="1"/>
    <col min="3" max="3" width="21.8515625" style="2" customWidth="1"/>
    <col min="4" max="4" width="6.28125" style="1" customWidth="1"/>
    <col min="5" max="5" width="6.7109375" style="3" customWidth="1"/>
    <col min="6" max="6" width="5.8515625" style="3" bestFit="1" customWidth="1"/>
    <col min="7" max="7" width="7.8515625" style="3" customWidth="1"/>
    <col min="8" max="8" width="5.57421875" style="3" bestFit="1" customWidth="1"/>
    <col min="9" max="9" width="8.140625" style="3" customWidth="1"/>
    <col min="10" max="10" width="7.7109375" style="3" customWidth="1"/>
  </cols>
  <sheetData>
    <row r="1" ht="18">
      <c r="A1" s="7" t="s">
        <v>80</v>
      </c>
    </row>
    <row r="2" spans="1:6" ht="18">
      <c r="A2" s="82" t="s">
        <v>81</v>
      </c>
      <c r="B2" s="7"/>
      <c r="C2" s="8"/>
      <c r="D2" s="10" t="s">
        <v>6</v>
      </c>
      <c r="E2" s="7"/>
      <c r="F2" s="7"/>
    </row>
    <row r="3" spans="1:6" ht="20.25">
      <c r="A3" s="18"/>
      <c r="B3" s="7"/>
      <c r="C3" s="8"/>
      <c r="D3" s="10"/>
      <c r="E3" s="7"/>
      <c r="F3" s="7"/>
    </row>
    <row r="4" spans="1:10" ht="18">
      <c r="A4" s="9"/>
      <c r="B4" s="7"/>
      <c r="C4" s="8"/>
      <c r="D4" s="10"/>
      <c r="E4" s="27"/>
      <c r="F4" s="27" t="s">
        <v>31</v>
      </c>
      <c r="G4" s="27" t="s">
        <v>32</v>
      </c>
      <c r="H4" s="27" t="s">
        <v>33</v>
      </c>
      <c r="I4" s="27" t="s">
        <v>34</v>
      </c>
      <c r="J4" s="27" t="s">
        <v>35</v>
      </c>
    </row>
    <row r="5" spans="1:10" ht="30.75" customHeight="1">
      <c r="A5" s="11" t="s">
        <v>59</v>
      </c>
      <c r="E5" s="27" t="s">
        <v>37</v>
      </c>
      <c r="F5" s="27">
        <v>365</v>
      </c>
      <c r="G5" s="27">
        <v>355</v>
      </c>
      <c r="H5" s="27">
        <v>345</v>
      </c>
      <c r="I5" s="27">
        <v>335</v>
      </c>
      <c r="J5" s="27">
        <v>325</v>
      </c>
    </row>
    <row r="6" spans="1:10" ht="24" customHeight="1">
      <c r="A6" s="12" t="s">
        <v>9</v>
      </c>
      <c r="B6" s="13" t="s">
        <v>7</v>
      </c>
      <c r="C6" s="13" t="s">
        <v>0</v>
      </c>
      <c r="D6" s="14" t="s">
        <v>8</v>
      </c>
      <c r="E6" s="14">
        <v>1</v>
      </c>
      <c r="F6" s="14">
        <v>2</v>
      </c>
      <c r="G6" s="14">
        <v>3</v>
      </c>
      <c r="H6" s="14">
        <v>4</v>
      </c>
      <c r="I6" s="14" t="s">
        <v>5</v>
      </c>
      <c r="J6" s="14" t="s">
        <v>15</v>
      </c>
    </row>
    <row r="7" spans="1:10" ht="32.25" customHeight="1">
      <c r="A7" s="94">
        <v>1</v>
      </c>
      <c r="B7" s="83" t="s">
        <v>70</v>
      </c>
      <c r="C7" s="84" t="s">
        <v>148</v>
      </c>
      <c r="D7" s="85">
        <v>1998</v>
      </c>
      <c r="E7" s="95">
        <v>73</v>
      </c>
      <c r="F7" s="95">
        <v>78</v>
      </c>
      <c r="G7" s="95">
        <v>77</v>
      </c>
      <c r="H7" s="95">
        <v>83</v>
      </c>
      <c r="I7" s="70">
        <f aca="true" t="shared" si="0" ref="I7:I12">SUM(E7:H7)</f>
        <v>311</v>
      </c>
      <c r="J7" s="70"/>
    </row>
    <row r="8" spans="1:10" ht="32.25" customHeight="1">
      <c r="A8" s="94">
        <v>2</v>
      </c>
      <c r="B8" s="83" t="s">
        <v>71</v>
      </c>
      <c r="C8" s="84" t="s">
        <v>2</v>
      </c>
      <c r="D8" s="85">
        <v>1998</v>
      </c>
      <c r="E8" s="95">
        <v>74</v>
      </c>
      <c r="F8" s="95">
        <v>79</v>
      </c>
      <c r="G8" s="95">
        <v>73</v>
      </c>
      <c r="H8" s="95">
        <v>76</v>
      </c>
      <c r="I8" s="70">
        <f t="shared" si="0"/>
        <v>302</v>
      </c>
      <c r="J8" s="70"/>
    </row>
    <row r="9" spans="1:10" ht="32.25" customHeight="1">
      <c r="A9" s="94">
        <v>3</v>
      </c>
      <c r="B9" s="87" t="s">
        <v>72</v>
      </c>
      <c r="C9" s="87" t="s">
        <v>2</v>
      </c>
      <c r="D9" s="88">
        <v>1999</v>
      </c>
      <c r="E9" s="95">
        <v>79</v>
      </c>
      <c r="F9" s="95">
        <v>58</v>
      </c>
      <c r="G9" s="95">
        <v>64</v>
      </c>
      <c r="H9" s="95">
        <v>82</v>
      </c>
      <c r="I9" s="70">
        <f t="shared" si="0"/>
        <v>283</v>
      </c>
      <c r="J9" s="70"/>
    </row>
    <row r="10" spans="1:10" ht="32.25" customHeight="1">
      <c r="A10" s="94">
        <v>4</v>
      </c>
      <c r="B10" s="83" t="s">
        <v>68</v>
      </c>
      <c r="C10" s="84" t="s">
        <v>148</v>
      </c>
      <c r="D10" s="85">
        <v>1999</v>
      </c>
      <c r="E10" s="95">
        <v>58</v>
      </c>
      <c r="F10" s="95">
        <v>65</v>
      </c>
      <c r="G10" s="95">
        <v>64</v>
      </c>
      <c r="H10" s="95">
        <v>71</v>
      </c>
      <c r="I10" s="70">
        <f t="shared" si="0"/>
        <v>258</v>
      </c>
      <c r="J10" s="70"/>
    </row>
    <row r="11" spans="1:10" ht="29.25" customHeight="1">
      <c r="A11" s="94">
        <v>5</v>
      </c>
      <c r="B11" s="96" t="s">
        <v>69</v>
      </c>
      <c r="C11" s="84" t="s">
        <v>148</v>
      </c>
      <c r="D11" s="85">
        <v>1999</v>
      </c>
      <c r="E11" s="95">
        <v>65</v>
      </c>
      <c r="F11" s="95">
        <v>55</v>
      </c>
      <c r="G11" s="95">
        <v>55</v>
      </c>
      <c r="H11" s="95">
        <v>49</v>
      </c>
      <c r="I11" s="70">
        <f t="shared" si="0"/>
        <v>224</v>
      </c>
      <c r="J11" s="70"/>
    </row>
    <row r="12" spans="1:10" ht="29.25" customHeight="1">
      <c r="A12" s="94">
        <v>6</v>
      </c>
      <c r="B12" s="87" t="s">
        <v>106</v>
      </c>
      <c r="C12" s="87" t="s">
        <v>148</v>
      </c>
      <c r="D12" s="88">
        <v>1999</v>
      </c>
      <c r="E12" s="95">
        <v>37</v>
      </c>
      <c r="F12" s="95">
        <v>50</v>
      </c>
      <c r="G12" s="95">
        <v>60</v>
      </c>
      <c r="H12" s="95">
        <v>73</v>
      </c>
      <c r="I12" s="70">
        <f t="shared" si="0"/>
        <v>220</v>
      </c>
      <c r="J12" s="70"/>
    </row>
    <row r="15" spans="1:9" ht="15.75">
      <c r="A15" s="73" t="s">
        <v>61</v>
      </c>
      <c r="B15" s="74"/>
      <c r="C15" s="75"/>
      <c r="D15" s="76"/>
      <c r="E15" s="77"/>
      <c r="F15" s="76"/>
      <c r="G15" s="78"/>
      <c r="H15" s="77" t="s">
        <v>57</v>
      </c>
      <c r="I15" s="71"/>
    </row>
    <row r="16" spans="1:9" ht="15.75">
      <c r="A16" s="74"/>
      <c r="B16" s="74"/>
      <c r="C16" s="75"/>
      <c r="D16" s="75"/>
      <c r="E16" s="77"/>
      <c r="F16" s="75"/>
      <c r="G16" s="78"/>
      <c r="H16" s="79"/>
      <c r="I16" s="71"/>
    </row>
    <row r="17" spans="1:9" ht="15.75">
      <c r="A17" s="80" t="s">
        <v>77</v>
      </c>
      <c r="B17" s="74"/>
      <c r="C17" s="72"/>
      <c r="D17" s="75"/>
      <c r="E17" s="75"/>
      <c r="F17" s="74"/>
      <c r="G17" s="78"/>
      <c r="H17" s="77" t="s">
        <v>62</v>
      </c>
      <c r="I17" s="71"/>
    </row>
  </sheetData>
  <sheetProtection/>
  <printOptions horizontalCentered="1"/>
  <pageMargins left="0.35" right="0.32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Q6" sqref="Q6"/>
    </sheetView>
  </sheetViews>
  <sheetFormatPr defaultColWidth="9.140625" defaultRowHeight="12.75"/>
  <cols>
    <col min="1" max="1" width="13.8515625" style="0" customWidth="1"/>
    <col min="2" max="2" width="10.28125" style="0" customWidth="1"/>
    <col min="3" max="14" width="7.28125" style="0" customWidth="1"/>
  </cols>
  <sheetData>
    <row r="1" spans="1:6" ht="18">
      <c r="A1" s="7" t="s">
        <v>80</v>
      </c>
      <c r="B1" s="3"/>
      <c r="C1" s="2"/>
      <c r="D1" s="1"/>
      <c r="E1" s="3"/>
      <c r="F1" s="3"/>
    </row>
    <row r="2" spans="1:7" ht="18">
      <c r="A2" s="82" t="s">
        <v>81</v>
      </c>
      <c r="B2" s="7"/>
      <c r="C2" s="8"/>
      <c r="D2" s="10"/>
      <c r="E2" s="7"/>
      <c r="F2" s="7"/>
      <c r="G2" s="10" t="s">
        <v>6</v>
      </c>
    </row>
    <row r="4" ht="20.25">
      <c r="B4" s="41" t="s">
        <v>41</v>
      </c>
    </row>
    <row r="6" ht="12.75">
      <c r="A6" s="26"/>
    </row>
    <row r="7" spans="1:2" ht="12.75">
      <c r="A7" s="26" t="s">
        <v>43</v>
      </c>
      <c r="B7" s="42">
        <v>18</v>
      </c>
    </row>
    <row r="8" spans="1:14" ht="12.75">
      <c r="A8" s="27" t="s">
        <v>42</v>
      </c>
      <c r="B8" s="27">
        <v>6</v>
      </c>
      <c r="C8" s="27">
        <v>7</v>
      </c>
      <c r="D8" s="27">
        <v>8</v>
      </c>
      <c r="E8" s="27">
        <v>9</v>
      </c>
      <c r="F8" s="27">
        <v>10</v>
      </c>
      <c r="G8" s="27">
        <v>11</v>
      </c>
      <c r="H8" s="27">
        <v>12</v>
      </c>
      <c r="I8" s="27">
        <v>13</v>
      </c>
      <c r="J8" s="27">
        <v>14</v>
      </c>
      <c r="K8" s="27">
        <v>15</v>
      </c>
      <c r="L8" s="27">
        <v>16</v>
      </c>
      <c r="M8" s="27">
        <v>17</v>
      </c>
      <c r="N8" s="27">
        <v>18</v>
      </c>
    </row>
    <row r="9" spans="1:14" ht="12.75">
      <c r="A9" s="27" t="s">
        <v>44</v>
      </c>
      <c r="B9" s="27">
        <f>ROUND($B$7/B8,1)</f>
        <v>3</v>
      </c>
      <c r="C9" s="27">
        <f aca="true" t="shared" si="0" ref="C9:N9">ROUND($B$7/C8,1)</f>
        <v>2.6</v>
      </c>
      <c r="D9" s="27">
        <f t="shared" si="0"/>
        <v>2.3</v>
      </c>
      <c r="E9" s="27">
        <f t="shared" si="0"/>
        <v>2</v>
      </c>
      <c r="F9" s="27">
        <f t="shared" si="0"/>
        <v>1.8</v>
      </c>
      <c r="G9" s="27">
        <f t="shared" si="0"/>
        <v>1.6</v>
      </c>
      <c r="H9" s="27">
        <f t="shared" si="0"/>
        <v>1.5</v>
      </c>
      <c r="I9" s="27">
        <f t="shared" si="0"/>
        <v>1.4</v>
      </c>
      <c r="J9" s="27">
        <f t="shared" si="0"/>
        <v>1.3</v>
      </c>
      <c r="K9" s="27">
        <f t="shared" si="0"/>
        <v>1.2</v>
      </c>
      <c r="L9" s="27">
        <f t="shared" si="0"/>
        <v>1.1</v>
      </c>
      <c r="M9" s="27">
        <f t="shared" si="0"/>
        <v>1.1</v>
      </c>
      <c r="N9" s="27">
        <f t="shared" si="0"/>
        <v>1</v>
      </c>
    </row>
    <row r="10" spans="1:14" ht="12.75">
      <c r="A10" s="27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27">
        <v>1</v>
      </c>
      <c r="B11" s="27">
        <f>$B$7</f>
        <v>18</v>
      </c>
      <c r="C11" s="27">
        <f aca="true" t="shared" si="1" ref="C11:N11">$B$7</f>
        <v>18</v>
      </c>
      <c r="D11" s="27">
        <f t="shared" si="1"/>
        <v>18</v>
      </c>
      <c r="E11" s="27">
        <f t="shared" si="1"/>
        <v>18</v>
      </c>
      <c r="F11" s="27">
        <f t="shared" si="1"/>
        <v>18</v>
      </c>
      <c r="G11" s="27">
        <f t="shared" si="1"/>
        <v>18</v>
      </c>
      <c r="H11" s="27">
        <f t="shared" si="1"/>
        <v>18</v>
      </c>
      <c r="I11" s="27">
        <f t="shared" si="1"/>
        <v>18</v>
      </c>
      <c r="J11" s="27">
        <f t="shared" si="1"/>
        <v>18</v>
      </c>
      <c r="K11" s="27">
        <f t="shared" si="1"/>
        <v>18</v>
      </c>
      <c r="L11" s="27">
        <f t="shared" si="1"/>
        <v>18</v>
      </c>
      <c r="M11" s="27">
        <f t="shared" si="1"/>
        <v>18</v>
      </c>
      <c r="N11" s="27">
        <f t="shared" si="1"/>
        <v>18</v>
      </c>
    </row>
    <row r="12" spans="1:14" ht="12.75">
      <c r="A12" s="27">
        <v>2</v>
      </c>
      <c r="B12" s="5">
        <f>B11-$B$9</f>
        <v>15</v>
      </c>
      <c r="C12" s="5">
        <f aca="true" t="shared" si="2" ref="C12:C17">C11-$C$9</f>
        <v>15.4</v>
      </c>
      <c r="D12" s="5">
        <f>D11-$D$9</f>
        <v>15.7</v>
      </c>
      <c r="E12" s="5">
        <f>E11-$E$9</f>
        <v>16</v>
      </c>
      <c r="F12" s="5">
        <f>F11-$F$9</f>
        <v>16.2</v>
      </c>
      <c r="G12" s="5">
        <f>G11-$G$9</f>
        <v>16.4</v>
      </c>
      <c r="H12" s="5">
        <f>H11-$H$9</f>
        <v>16.5</v>
      </c>
      <c r="I12" s="5">
        <f>I11-$I$9</f>
        <v>16.6</v>
      </c>
      <c r="J12" s="5">
        <f>J11-$J$9</f>
        <v>16.7</v>
      </c>
      <c r="K12" s="5">
        <f>K11-$K$9</f>
        <v>16.8</v>
      </c>
      <c r="L12" s="5">
        <f>L11-$L$9</f>
        <v>16.9</v>
      </c>
      <c r="M12" s="5">
        <f>M11-$M$9</f>
        <v>16.9</v>
      </c>
      <c r="N12" s="5">
        <f>N11-$N$9</f>
        <v>17</v>
      </c>
    </row>
    <row r="13" spans="1:14" ht="12.75">
      <c r="A13" s="27">
        <v>3</v>
      </c>
      <c r="B13" s="5">
        <f>B12-$B$9</f>
        <v>12</v>
      </c>
      <c r="C13" s="5">
        <f t="shared" si="2"/>
        <v>12.8</v>
      </c>
      <c r="D13" s="5">
        <f aca="true" t="shared" si="3" ref="D13:D18">D12-$D$9</f>
        <v>13.399999999999999</v>
      </c>
      <c r="E13" s="5">
        <f aca="true" t="shared" si="4" ref="E13:E19">E12-$E$9</f>
        <v>14</v>
      </c>
      <c r="F13" s="5">
        <f aca="true" t="shared" si="5" ref="F13:F20">F12-$F$9</f>
        <v>14.399999999999999</v>
      </c>
      <c r="G13" s="5">
        <f aca="true" t="shared" si="6" ref="G13:G21">G12-$G$9</f>
        <v>14.799999999999999</v>
      </c>
      <c r="H13" s="5">
        <f aca="true" t="shared" si="7" ref="H13:H22">H12-$H$9</f>
        <v>15</v>
      </c>
      <c r="I13" s="5">
        <f aca="true" t="shared" si="8" ref="I13:I23">I12-$I$9</f>
        <v>15.200000000000001</v>
      </c>
      <c r="J13" s="5">
        <f aca="true" t="shared" si="9" ref="J13:J24">J12-$J$9</f>
        <v>15.399999999999999</v>
      </c>
      <c r="K13" s="5">
        <f aca="true" t="shared" si="10" ref="K13:K25">K12-$K$9</f>
        <v>15.600000000000001</v>
      </c>
      <c r="L13" s="5">
        <f aca="true" t="shared" si="11" ref="L13:L26">L12-$L$9</f>
        <v>15.799999999999999</v>
      </c>
      <c r="M13" s="5">
        <f aca="true" t="shared" si="12" ref="M13:M27">M12-$M$9</f>
        <v>15.799999999999999</v>
      </c>
      <c r="N13" s="5">
        <f aca="true" t="shared" si="13" ref="N13:N28">N12-$N$9</f>
        <v>16</v>
      </c>
    </row>
    <row r="14" spans="1:14" ht="12.75">
      <c r="A14" s="27">
        <v>4</v>
      </c>
      <c r="B14" s="5">
        <f>B13-$B$9</f>
        <v>9</v>
      </c>
      <c r="C14" s="5">
        <f t="shared" si="2"/>
        <v>10.200000000000001</v>
      </c>
      <c r="D14" s="5">
        <f t="shared" si="3"/>
        <v>11.099999999999998</v>
      </c>
      <c r="E14" s="5">
        <f t="shared" si="4"/>
        <v>12</v>
      </c>
      <c r="F14" s="5">
        <f t="shared" si="5"/>
        <v>12.599999999999998</v>
      </c>
      <c r="G14" s="5">
        <f t="shared" si="6"/>
        <v>13.2</v>
      </c>
      <c r="H14" s="5">
        <f t="shared" si="7"/>
        <v>13.5</v>
      </c>
      <c r="I14" s="5">
        <f t="shared" si="8"/>
        <v>13.8</v>
      </c>
      <c r="J14" s="5">
        <f t="shared" si="9"/>
        <v>14.099999999999998</v>
      </c>
      <c r="K14" s="5">
        <f t="shared" si="10"/>
        <v>14.400000000000002</v>
      </c>
      <c r="L14" s="5">
        <f t="shared" si="11"/>
        <v>14.7</v>
      </c>
      <c r="M14" s="5">
        <f t="shared" si="12"/>
        <v>14.7</v>
      </c>
      <c r="N14" s="5">
        <f t="shared" si="13"/>
        <v>15</v>
      </c>
    </row>
    <row r="15" spans="1:14" ht="12.75">
      <c r="A15" s="27">
        <v>5</v>
      </c>
      <c r="B15" s="5">
        <f>B14-$B$9</f>
        <v>6</v>
      </c>
      <c r="C15" s="5">
        <f t="shared" si="2"/>
        <v>7.600000000000001</v>
      </c>
      <c r="D15" s="5">
        <f t="shared" si="3"/>
        <v>8.799999999999997</v>
      </c>
      <c r="E15" s="5">
        <f t="shared" si="4"/>
        <v>10</v>
      </c>
      <c r="F15" s="5">
        <f t="shared" si="5"/>
        <v>10.799999999999997</v>
      </c>
      <c r="G15" s="5">
        <f t="shared" si="6"/>
        <v>11.6</v>
      </c>
      <c r="H15" s="5">
        <f t="shared" si="7"/>
        <v>12</v>
      </c>
      <c r="I15" s="5">
        <f t="shared" si="8"/>
        <v>12.4</v>
      </c>
      <c r="J15" s="5">
        <f t="shared" si="9"/>
        <v>12.799999999999997</v>
      </c>
      <c r="K15" s="5">
        <f t="shared" si="10"/>
        <v>13.200000000000003</v>
      </c>
      <c r="L15" s="5">
        <f t="shared" si="11"/>
        <v>13.6</v>
      </c>
      <c r="M15" s="5">
        <f t="shared" si="12"/>
        <v>13.6</v>
      </c>
      <c r="N15" s="5">
        <f t="shared" si="13"/>
        <v>14</v>
      </c>
    </row>
    <row r="16" spans="1:14" ht="12.75">
      <c r="A16" s="27">
        <v>6</v>
      </c>
      <c r="B16" s="5">
        <f>B15-$B$9</f>
        <v>3</v>
      </c>
      <c r="C16" s="5">
        <f t="shared" si="2"/>
        <v>5.000000000000002</v>
      </c>
      <c r="D16" s="5">
        <f t="shared" si="3"/>
        <v>6.499999999999997</v>
      </c>
      <c r="E16" s="5">
        <f t="shared" si="4"/>
        <v>8</v>
      </c>
      <c r="F16" s="5">
        <f t="shared" si="5"/>
        <v>8.999999999999996</v>
      </c>
      <c r="G16" s="5">
        <f t="shared" si="6"/>
        <v>10</v>
      </c>
      <c r="H16" s="5">
        <f t="shared" si="7"/>
        <v>10.5</v>
      </c>
      <c r="I16" s="5">
        <f t="shared" si="8"/>
        <v>11</v>
      </c>
      <c r="J16" s="5">
        <f t="shared" si="9"/>
        <v>11.499999999999996</v>
      </c>
      <c r="K16" s="5">
        <f t="shared" si="10"/>
        <v>12.000000000000004</v>
      </c>
      <c r="L16" s="5">
        <f t="shared" si="11"/>
        <v>12.5</v>
      </c>
      <c r="M16" s="5">
        <f t="shared" si="12"/>
        <v>12.5</v>
      </c>
      <c r="N16" s="5">
        <f t="shared" si="13"/>
        <v>13</v>
      </c>
    </row>
    <row r="17" spans="1:14" ht="12.75">
      <c r="A17" s="27">
        <v>7</v>
      </c>
      <c r="B17" s="5"/>
      <c r="C17" s="5">
        <f t="shared" si="2"/>
        <v>2.4000000000000017</v>
      </c>
      <c r="D17" s="5">
        <f t="shared" si="3"/>
        <v>4.1999999999999975</v>
      </c>
      <c r="E17" s="5">
        <f t="shared" si="4"/>
        <v>6</v>
      </c>
      <c r="F17" s="5">
        <f t="shared" si="5"/>
        <v>7.199999999999997</v>
      </c>
      <c r="G17" s="5">
        <f t="shared" si="6"/>
        <v>8.4</v>
      </c>
      <c r="H17" s="5">
        <f t="shared" si="7"/>
        <v>9</v>
      </c>
      <c r="I17" s="5">
        <f t="shared" si="8"/>
        <v>9.6</v>
      </c>
      <c r="J17" s="5">
        <f t="shared" si="9"/>
        <v>10.199999999999996</v>
      </c>
      <c r="K17" s="5">
        <f t="shared" si="10"/>
        <v>10.800000000000004</v>
      </c>
      <c r="L17" s="5">
        <f t="shared" si="11"/>
        <v>11.4</v>
      </c>
      <c r="M17" s="5">
        <f t="shared" si="12"/>
        <v>11.4</v>
      </c>
      <c r="N17" s="5">
        <f t="shared" si="13"/>
        <v>12</v>
      </c>
    </row>
    <row r="18" spans="1:14" ht="12.75">
      <c r="A18" s="27">
        <v>8</v>
      </c>
      <c r="B18" s="5"/>
      <c r="C18" s="5"/>
      <c r="D18" s="5">
        <f t="shared" si="3"/>
        <v>1.8999999999999977</v>
      </c>
      <c r="E18" s="5">
        <f t="shared" si="4"/>
        <v>4</v>
      </c>
      <c r="F18" s="5">
        <f t="shared" si="5"/>
        <v>5.399999999999997</v>
      </c>
      <c r="G18" s="5">
        <f t="shared" si="6"/>
        <v>6.800000000000001</v>
      </c>
      <c r="H18" s="5">
        <f t="shared" si="7"/>
        <v>7.5</v>
      </c>
      <c r="I18" s="5">
        <f t="shared" si="8"/>
        <v>8.2</v>
      </c>
      <c r="J18" s="5">
        <f t="shared" si="9"/>
        <v>8.899999999999995</v>
      </c>
      <c r="K18" s="5">
        <f t="shared" si="10"/>
        <v>9.600000000000005</v>
      </c>
      <c r="L18" s="5">
        <f t="shared" si="11"/>
        <v>10.3</v>
      </c>
      <c r="M18" s="5">
        <f t="shared" si="12"/>
        <v>10.3</v>
      </c>
      <c r="N18" s="5">
        <f t="shared" si="13"/>
        <v>11</v>
      </c>
    </row>
    <row r="19" spans="1:14" ht="12.75">
      <c r="A19" s="27">
        <v>9</v>
      </c>
      <c r="B19" s="5"/>
      <c r="C19" s="5"/>
      <c r="D19" s="5"/>
      <c r="E19" s="5">
        <f t="shared" si="4"/>
        <v>2</v>
      </c>
      <c r="F19" s="5">
        <f t="shared" si="5"/>
        <v>3.599999999999997</v>
      </c>
      <c r="G19" s="5">
        <f t="shared" si="6"/>
        <v>5.200000000000001</v>
      </c>
      <c r="H19" s="5">
        <f t="shared" si="7"/>
        <v>6</v>
      </c>
      <c r="I19" s="5">
        <f t="shared" si="8"/>
        <v>6.799999999999999</v>
      </c>
      <c r="J19" s="5">
        <f t="shared" si="9"/>
        <v>7.599999999999995</v>
      </c>
      <c r="K19" s="5">
        <f t="shared" si="10"/>
        <v>8.400000000000006</v>
      </c>
      <c r="L19" s="5">
        <f t="shared" si="11"/>
        <v>9.200000000000001</v>
      </c>
      <c r="M19" s="5">
        <f t="shared" si="12"/>
        <v>9.200000000000001</v>
      </c>
      <c r="N19" s="5">
        <f t="shared" si="13"/>
        <v>10</v>
      </c>
    </row>
    <row r="20" spans="1:14" ht="12.75">
      <c r="A20" s="27">
        <v>10</v>
      </c>
      <c r="B20" s="5"/>
      <c r="C20" s="5"/>
      <c r="D20" s="5"/>
      <c r="E20" s="5"/>
      <c r="F20" s="5">
        <f t="shared" si="5"/>
        <v>1.799999999999997</v>
      </c>
      <c r="G20" s="5">
        <f t="shared" si="6"/>
        <v>3.600000000000001</v>
      </c>
      <c r="H20" s="5">
        <f t="shared" si="7"/>
        <v>4.5</v>
      </c>
      <c r="I20" s="5">
        <f t="shared" si="8"/>
        <v>5.399999999999999</v>
      </c>
      <c r="J20" s="5">
        <f t="shared" si="9"/>
        <v>6.299999999999995</v>
      </c>
      <c r="K20" s="5">
        <f t="shared" si="10"/>
        <v>7.2000000000000055</v>
      </c>
      <c r="L20" s="5">
        <f t="shared" si="11"/>
        <v>8.100000000000001</v>
      </c>
      <c r="M20" s="5">
        <f t="shared" si="12"/>
        <v>8.100000000000001</v>
      </c>
      <c r="N20" s="5">
        <f t="shared" si="13"/>
        <v>9</v>
      </c>
    </row>
    <row r="21" spans="1:14" ht="12.75">
      <c r="A21" s="27">
        <v>11</v>
      </c>
      <c r="B21" s="5"/>
      <c r="C21" s="5"/>
      <c r="D21" s="5"/>
      <c r="E21" s="5"/>
      <c r="F21" s="5"/>
      <c r="G21" s="5">
        <f t="shared" si="6"/>
        <v>2.000000000000001</v>
      </c>
      <c r="H21" s="5">
        <f t="shared" si="7"/>
        <v>3</v>
      </c>
      <c r="I21" s="5">
        <f t="shared" si="8"/>
        <v>3.9999999999999987</v>
      </c>
      <c r="J21" s="5">
        <f t="shared" si="9"/>
        <v>4.999999999999996</v>
      </c>
      <c r="K21" s="5">
        <f t="shared" si="10"/>
        <v>6.000000000000005</v>
      </c>
      <c r="L21" s="5">
        <f t="shared" si="11"/>
        <v>7.000000000000002</v>
      </c>
      <c r="M21" s="5">
        <f t="shared" si="12"/>
        <v>7.000000000000002</v>
      </c>
      <c r="N21" s="5">
        <f t="shared" si="13"/>
        <v>8</v>
      </c>
    </row>
    <row r="22" spans="1:14" ht="12.75">
      <c r="A22" s="27">
        <v>12</v>
      </c>
      <c r="B22" s="5"/>
      <c r="C22" s="5"/>
      <c r="D22" s="5"/>
      <c r="E22" s="5"/>
      <c r="F22" s="5"/>
      <c r="G22" s="5"/>
      <c r="H22" s="5">
        <f t="shared" si="7"/>
        <v>1.5</v>
      </c>
      <c r="I22" s="5">
        <f t="shared" si="8"/>
        <v>2.5999999999999988</v>
      </c>
      <c r="J22" s="5">
        <f t="shared" si="9"/>
        <v>3.6999999999999957</v>
      </c>
      <c r="K22" s="5">
        <f t="shared" si="10"/>
        <v>4.800000000000005</v>
      </c>
      <c r="L22" s="5">
        <f t="shared" si="11"/>
        <v>5.900000000000002</v>
      </c>
      <c r="M22" s="5">
        <f t="shared" si="12"/>
        <v>5.900000000000002</v>
      </c>
      <c r="N22" s="5">
        <f t="shared" si="13"/>
        <v>7</v>
      </c>
    </row>
    <row r="23" spans="1:14" ht="12.75">
      <c r="A23" s="27">
        <v>13</v>
      </c>
      <c r="B23" s="5"/>
      <c r="C23" s="5"/>
      <c r="D23" s="5"/>
      <c r="E23" s="5"/>
      <c r="F23" s="5"/>
      <c r="G23" s="5"/>
      <c r="H23" s="5"/>
      <c r="I23" s="5">
        <f t="shared" si="8"/>
        <v>1.1999999999999988</v>
      </c>
      <c r="J23" s="5">
        <f t="shared" si="9"/>
        <v>2.399999999999996</v>
      </c>
      <c r="K23" s="5">
        <f t="shared" si="10"/>
        <v>3.600000000000005</v>
      </c>
      <c r="L23" s="5">
        <f t="shared" si="11"/>
        <v>4.8000000000000025</v>
      </c>
      <c r="M23" s="5">
        <f t="shared" si="12"/>
        <v>4.8000000000000025</v>
      </c>
      <c r="N23" s="5">
        <f t="shared" si="13"/>
        <v>6</v>
      </c>
    </row>
    <row r="24" spans="1:14" ht="12.75">
      <c r="A24" s="27">
        <v>14</v>
      </c>
      <c r="B24" s="5"/>
      <c r="C24" s="5"/>
      <c r="D24" s="5"/>
      <c r="E24" s="5"/>
      <c r="F24" s="5"/>
      <c r="G24" s="5"/>
      <c r="H24" s="5"/>
      <c r="I24" s="5"/>
      <c r="J24" s="5">
        <f t="shared" si="9"/>
        <v>1.0999999999999959</v>
      </c>
      <c r="K24" s="5">
        <f t="shared" si="10"/>
        <v>2.400000000000005</v>
      </c>
      <c r="L24" s="5">
        <f t="shared" si="11"/>
        <v>3.7000000000000024</v>
      </c>
      <c r="M24" s="5">
        <f t="shared" si="12"/>
        <v>3.7000000000000024</v>
      </c>
      <c r="N24" s="5">
        <f t="shared" si="13"/>
        <v>5</v>
      </c>
    </row>
    <row r="25" spans="1:14" ht="12.75">
      <c r="A25" s="27">
        <v>15</v>
      </c>
      <c r="B25" s="5"/>
      <c r="C25" s="5"/>
      <c r="D25" s="5"/>
      <c r="E25" s="5"/>
      <c r="F25" s="5"/>
      <c r="G25" s="5"/>
      <c r="H25" s="5"/>
      <c r="I25" s="5"/>
      <c r="J25" s="5"/>
      <c r="K25" s="5">
        <f t="shared" si="10"/>
        <v>1.2000000000000048</v>
      </c>
      <c r="L25" s="5">
        <f t="shared" si="11"/>
        <v>2.6000000000000023</v>
      </c>
      <c r="M25" s="5">
        <f t="shared" si="12"/>
        <v>2.6000000000000023</v>
      </c>
      <c r="N25" s="5">
        <f t="shared" si="13"/>
        <v>4</v>
      </c>
    </row>
    <row r="26" spans="1:14" ht="12.75">
      <c r="A26" s="27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>
        <f t="shared" si="11"/>
        <v>1.5000000000000022</v>
      </c>
      <c r="M26" s="5">
        <f t="shared" si="12"/>
        <v>1.5000000000000022</v>
      </c>
      <c r="N26" s="5">
        <f t="shared" si="13"/>
        <v>3</v>
      </c>
    </row>
    <row r="27" spans="1:14" ht="12.75">
      <c r="A27" s="27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 t="shared" si="12"/>
        <v>0.40000000000000213</v>
      </c>
      <c r="N27" s="5">
        <f t="shared" si="13"/>
        <v>2</v>
      </c>
    </row>
    <row r="28" spans="1:14" ht="12.75">
      <c r="A28" s="27">
        <v>18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f t="shared" si="13"/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Sausanas Federacija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</dc:creator>
  <cp:keywords/>
  <dc:description/>
  <cp:lastModifiedBy>Gatis</cp:lastModifiedBy>
  <cp:lastPrinted>2014-03-15T13:47:02Z</cp:lastPrinted>
  <dcterms:created xsi:type="dcterms:W3CDTF">2010-11-23T10:36:43Z</dcterms:created>
  <dcterms:modified xsi:type="dcterms:W3CDTF">2014-12-04T13:20:43Z</dcterms:modified>
  <cp:category/>
  <cp:version/>
  <cp:contentType/>
  <cp:contentStatus/>
</cp:coreProperties>
</file>